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2050" windowHeight="9210"/>
  </bookViews>
  <sheets>
    <sheet name="משהבט 59024" sheetId="2" r:id="rId1"/>
    <sheet name="משהבט 66979" sheetId="1" r:id="rId2"/>
  </sheets>
  <definedNames>
    <definedName name="_xlnm.Print_Area" localSheetId="0">'משהבט 59024'!$A$1:$F$27</definedName>
    <definedName name="_xlnm.Print_Area" localSheetId="1">'משהבט 66979'!$A$1:$F$28</definedName>
  </definedNames>
  <calcPr calcId="145621"/>
</workbook>
</file>

<file path=xl/calcChain.xml><?xml version="1.0" encoding="utf-8"?>
<calcChain xmlns="http://schemas.openxmlformats.org/spreadsheetml/2006/main">
  <c r="C21" i="2" l="1"/>
  <c r="C14" i="2"/>
  <c r="F14" i="2" s="1"/>
  <c r="G5" i="2"/>
  <c r="G7" i="2" s="1"/>
  <c r="C23" i="1"/>
  <c r="C16" i="1"/>
  <c r="F16" i="1" s="1"/>
  <c r="G5" i="1"/>
  <c r="G7" i="1" s="1"/>
  <c r="C25" i="1" l="1"/>
  <c r="C23" i="2"/>
  <c r="F21" i="2"/>
  <c r="F23" i="2" s="1"/>
  <c r="F23" i="1"/>
  <c r="F25" i="1" s="1"/>
  <c r="F25" i="2" l="1"/>
  <c r="F27" i="2" s="1"/>
  <c r="F26" i="1"/>
  <c r="F27" i="1"/>
  <c r="F29" i="1" s="1"/>
  <c r="F24" i="2"/>
</calcChain>
</file>

<file path=xl/comments1.xml><?xml version="1.0" encoding="utf-8"?>
<comments xmlns="http://schemas.openxmlformats.org/spreadsheetml/2006/main">
  <authors>
    <author>Lital Strachilevitch</author>
  </authors>
  <commentList>
    <comment ref="D7" authorId="0">
      <text>
        <r>
          <rPr>
            <b/>
            <sz val="9"/>
            <color indexed="81"/>
            <rFont val="Tahoma"/>
            <family val="2"/>
          </rPr>
          <t>Lital Strachilevitch:</t>
        </r>
        <r>
          <rPr>
            <sz val="9"/>
            <color indexed="81"/>
            <rFont val="Tahoma"/>
            <family val="2"/>
          </rPr>
          <t xml:space="preserve">
שעח 30/6/2017
מדד ידוע 30/6/2017 מדד מאי 2017
לפי בסיס ממוצע 2016
</t>
        </r>
      </text>
    </comment>
    <comment ref="E7" authorId="0">
      <text>
        <r>
          <rPr>
            <b/>
            <sz val="9"/>
            <color indexed="81"/>
            <rFont val="Tahoma"/>
            <family val="2"/>
          </rPr>
          <t>Lital Strachilevitch:</t>
        </r>
        <r>
          <rPr>
            <sz val="9"/>
            <color indexed="81"/>
            <rFont val="Tahoma"/>
            <family val="2"/>
          </rPr>
          <t xml:space="preserve">
שעח 1/7/2019
מדד ידוע 1/7/2019 מדד מאי 2019
לפי בסיס ממוצע 2016
</t>
        </r>
      </text>
    </comment>
  </commentList>
</comments>
</file>

<file path=xl/comments2.xml><?xml version="1.0" encoding="utf-8"?>
<comments xmlns="http://schemas.openxmlformats.org/spreadsheetml/2006/main">
  <authors>
    <author>Lital Strachilevitch</author>
  </authors>
  <commentList>
    <comment ref="D7" authorId="0">
      <text>
        <r>
          <rPr>
            <b/>
            <sz val="9"/>
            <color indexed="81"/>
            <rFont val="Tahoma"/>
            <family val="2"/>
          </rPr>
          <t>Lital Strachilevitch:</t>
        </r>
        <r>
          <rPr>
            <sz val="9"/>
            <color indexed="81"/>
            <rFont val="Tahoma"/>
            <family val="2"/>
          </rPr>
          <t xml:space="preserve">
שעח 30/6/2017
מדד ידוע 30/6/2017 מדד מאי 2017
לפי בסיס ממוצע 2016
</t>
        </r>
      </text>
    </comment>
    <comment ref="E7" authorId="0">
      <text>
        <r>
          <rPr>
            <b/>
            <sz val="9"/>
            <color indexed="81"/>
            <rFont val="Tahoma"/>
            <family val="2"/>
          </rPr>
          <t>Lital Strachilevitch:</t>
        </r>
        <r>
          <rPr>
            <sz val="9"/>
            <color indexed="81"/>
            <rFont val="Tahoma"/>
            <family val="2"/>
          </rPr>
          <t xml:space="preserve">
שעח 1/7/2019
מדד ידוע 1/7/2019 מדד מאי 2019
לפי בסיס ממוצע 2016
</t>
        </r>
      </text>
    </comment>
  </commentList>
</comments>
</file>

<file path=xl/sharedStrings.xml><?xml version="1.0" encoding="utf-8"?>
<sst xmlns="http://schemas.openxmlformats.org/spreadsheetml/2006/main" count="32" uniqueCount="19">
  <si>
    <t>מחיר ביורו</t>
  </si>
  <si>
    <t>מדד בסיס</t>
  </si>
  <si>
    <t>מדד קובע</t>
  </si>
  <si>
    <t>שעח 30/3/15</t>
  </si>
  <si>
    <t xml:space="preserve"> שורה בהזמנה </t>
  </si>
  <si>
    <t xml:space="preserve"> ממודד </t>
  </si>
  <si>
    <t>מדד יורו</t>
  </si>
  <si>
    <t xml:space="preserve"> מדד מחירים </t>
  </si>
  <si>
    <t>סה"כ</t>
  </si>
  <si>
    <t>מעמ</t>
  </si>
  <si>
    <t>סה"כ חשבונית</t>
  </si>
  <si>
    <t>רישוי</t>
  </si>
  <si>
    <t>מסיט רוח</t>
  </si>
  <si>
    <t>ארגז מריומה</t>
  </si>
  <si>
    <t>הוצאות רישוי</t>
  </si>
  <si>
    <t>בסיס</t>
  </si>
  <si>
    <t>אין פריטים עם הצמדה למדד</t>
  </si>
  <si>
    <t>תחשיב ממודד מכרז מנהל הרכב 10/2015</t>
  </si>
  <si>
    <t>תיק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</si>
</sst>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 * #,##0.00_ ;_ * \-#,##0.00_ ;_ * &quot;-&quot;??_ ;_ @_ "/>
    <numFmt numFmtId="164" formatCode="_ * #,##0_ ;_ * \-#,##0_ ;_ * &quot;-&quot;??_ ;_ @_ "/>
    <numFmt numFmtId="165" formatCode="_ * #,##0.0000_ ;_ * \-#,##0.0000_ ;_ * &quot;-&quot;??_ ;_ @_ "/>
    <numFmt numFmtId="166" formatCode="_-* #,##0.00_-;\-* #,##0.00_-;_-* &quot;-&quot;??_-;_-@_-"/>
    <numFmt numFmtId="167" formatCode="#.00"/>
    <numFmt numFmtId="168" formatCode="#."/>
  </numFmts>
  <fonts count="12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u val="singleAccounting"/>
      <sz val="11"/>
      <color theme="1"/>
      <name val="Arial"/>
      <family val="2"/>
      <charset val="177"/>
      <scheme val="minor"/>
    </font>
    <font>
      <u/>
      <sz val="11"/>
      <color theme="1"/>
      <name val="Arial"/>
      <family val="2"/>
      <charset val="177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0"/>
      <color theme="1"/>
      <name val="Arial"/>
      <family val="2"/>
      <charset val="177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6" fontId="8" fillId="0" borderId="0" applyFont="0" applyFill="0" applyBorder="0" applyAlignment="0" applyProtection="0"/>
    <xf numFmtId="1" fontId="9" fillId="0" borderId="0">
      <protection locked="0"/>
    </xf>
    <xf numFmtId="167" fontId="9" fillId="0" borderId="0">
      <protection locked="0"/>
    </xf>
    <xf numFmtId="168" fontId="10" fillId="0" borderId="0">
      <protection locked="0"/>
    </xf>
    <xf numFmtId="168" fontId="10" fillId="0" borderId="0">
      <protection locked="0"/>
    </xf>
    <xf numFmtId="9" fontId="8" fillId="0" borderId="0" applyFont="0" applyFill="0" applyBorder="0" applyAlignment="0" applyProtection="0"/>
    <xf numFmtId="168" fontId="9" fillId="0" borderId="4">
      <protection locked="0"/>
    </xf>
  </cellStyleXfs>
  <cellXfs count="30">
    <xf numFmtId="0" fontId="0" fillId="0" borderId="0" xfId="0"/>
    <xf numFmtId="0" fontId="2" fillId="0" borderId="0" xfId="0" applyFont="1"/>
    <xf numFmtId="0" fontId="3" fillId="0" borderId="0" xfId="0" applyFont="1"/>
    <xf numFmtId="164" fontId="0" fillId="0" borderId="0" xfId="1" applyNumberFormat="1" applyFont="1"/>
    <xf numFmtId="164" fontId="4" fillId="0" borderId="0" xfId="1" applyNumberFormat="1" applyFont="1"/>
    <xf numFmtId="14" fontId="0" fillId="0" borderId="0" xfId="0" applyNumberFormat="1"/>
    <xf numFmtId="0" fontId="5" fillId="0" borderId="0" xfId="0" applyFont="1"/>
    <xf numFmtId="0" fontId="0" fillId="0" borderId="1" xfId="0" applyBorder="1"/>
    <xf numFmtId="43" fontId="0" fillId="0" borderId="1" xfId="1" applyFont="1" applyBorder="1"/>
    <xf numFmtId="164" fontId="0" fillId="0" borderId="1" xfId="1" applyNumberFormat="1" applyFont="1" applyBorder="1"/>
    <xf numFmtId="43" fontId="0" fillId="0" borderId="0" xfId="1" applyFont="1"/>
    <xf numFmtId="43" fontId="0" fillId="0" borderId="0" xfId="1" applyFont="1" applyBorder="1"/>
    <xf numFmtId="0" fontId="0" fillId="0" borderId="0" xfId="0" applyBorder="1"/>
    <xf numFmtId="164" fontId="0" fillId="0" borderId="0" xfId="1" applyNumberFormat="1" applyFont="1" applyBorder="1"/>
    <xf numFmtId="43" fontId="0" fillId="0" borderId="1" xfId="0" applyNumberFormat="1" applyBorder="1"/>
    <xf numFmtId="165" fontId="0" fillId="0" borderId="1" xfId="1" applyNumberFormat="1" applyFont="1" applyBorder="1"/>
    <xf numFmtId="0" fontId="0" fillId="0" borderId="1" xfId="0" applyFill="1" applyBorder="1"/>
    <xf numFmtId="165" fontId="0" fillId="2" borderId="1" xfId="1" applyNumberFormat="1" applyFont="1" applyFill="1" applyBorder="1"/>
    <xf numFmtId="43" fontId="0" fillId="0" borderId="2" xfId="1" applyFont="1" applyBorder="1"/>
    <xf numFmtId="0" fontId="0" fillId="0" borderId="2" xfId="0" applyBorder="1"/>
    <xf numFmtId="164" fontId="0" fillId="0" borderId="2" xfId="1" applyNumberFormat="1" applyFont="1" applyBorder="1"/>
    <xf numFmtId="43" fontId="0" fillId="0" borderId="0" xfId="0" applyNumberFormat="1"/>
    <xf numFmtId="9" fontId="0" fillId="0" borderId="0" xfId="2" applyFont="1"/>
    <xf numFmtId="43" fontId="0" fillId="0" borderId="3" xfId="0" applyNumberFormat="1" applyBorder="1"/>
    <xf numFmtId="43" fontId="4" fillId="0" borderId="0" xfId="1" applyFont="1"/>
    <xf numFmtId="164" fontId="0" fillId="3" borderId="0" xfId="1" applyNumberFormat="1" applyFont="1" applyFill="1"/>
    <xf numFmtId="164" fontId="0" fillId="0" borderId="0" xfId="1" applyNumberFormat="1" applyFont="1" applyFill="1"/>
    <xf numFmtId="43" fontId="0" fillId="0" borderId="0" xfId="0" applyNumberFormat="1" applyFill="1"/>
    <xf numFmtId="164" fontId="0" fillId="0" borderId="0" xfId="1" applyNumberFormat="1" applyFont="1" applyAlignment="1">
      <alignment wrapText="1"/>
    </xf>
    <xf numFmtId="0" fontId="11" fillId="0" borderId="5" xfId="0" applyNumberFormat="1" applyFont="1" applyBorder="1" applyAlignment="1">
      <alignment horizontal="center" vertical="center" wrapText="1"/>
    </xf>
  </cellXfs>
  <cellStyles count="10">
    <cellStyle name="Comma" xfId="1" builtinId="3"/>
    <cellStyle name="Comma 2" xfId="3"/>
    <cellStyle name="Date" xfId="4"/>
    <cellStyle name="Fixed" xfId="5"/>
    <cellStyle name="Heading1" xfId="6"/>
    <cellStyle name="Heading2" xfId="7"/>
    <cellStyle name="Normal" xfId="0" builtinId="0"/>
    <cellStyle name="Percent" xfId="2" builtinId="5"/>
    <cellStyle name="Percent 2" xfId="8"/>
    <cellStyle name="Total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H27"/>
  <sheetViews>
    <sheetView rightToLeft="1" tabSelected="1" zoomScaleNormal="100" zoomScaleSheetLayoutView="100" workbookViewId="0">
      <selection activeCell="L24" sqref="L24"/>
    </sheetView>
  </sheetViews>
  <sheetFormatPr defaultRowHeight="14.25"/>
  <cols>
    <col min="1" max="1" width="12.625" bestFit="1" customWidth="1"/>
    <col min="2" max="2" width="13.375" bestFit="1" customWidth="1"/>
    <col min="3" max="3" width="12.25" bestFit="1" customWidth="1"/>
    <col min="4" max="4" width="10.75" bestFit="1" customWidth="1"/>
    <col min="5" max="5" width="11" bestFit="1" customWidth="1"/>
    <col min="6" max="6" width="10.875" style="3" bestFit="1" customWidth="1"/>
    <col min="7" max="7" width="11" bestFit="1" customWidth="1"/>
    <col min="8" max="8" width="17.5" bestFit="1" customWidth="1"/>
  </cols>
  <sheetData>
    <row r="1" spans="1:8" ht="15">
      <c r="A1" s="1"/>
      <c r="D1" s="2" t="s">
        <v>17</v>
      </c>
      <c r="F1"/>
    </row>
    <row r="2" spans="1:8">
      <c r="G2" s="3">
        <v>59024</v>
      </c>
      <c r="H2" t="s">
        <v>0</v>
      </c>
    </row>
    <row r="3" spans="1:8">
      <c r="G3" s="3"/>
      <c r="H3" s="3"/>
    </row>
    <row r="4" spans="1:8" ht="16.5">
      <c r="G4" s="4"/>
    </row>
    <row r="5" spans="1:8">
      <c r="G5" s="3">
        <f>SUM(G2:G4)</f>
        <v>59024</v>
      </c>
    </row>
    <row r="6" spans="1:8">
      <c r="B6" s="5"/>
      <c r="D6" t="s">
        <v>1</v>
      </c>
      <c r="E6" t="s">
        <v>2</v>
      </c>
      <c r="G6" s="6">
        <v>4.3023999999999996</v>
      </c>
      <c r="H6" t="s">
        <v>3</v>
      </c>
    </row>
    <row r="7" spans="1:8">
      <c r="B7" s="3" t="s">
        <v>4</v>
      </c>
      <c r="D7" s="5">
        <v>42916</v>
      </c>
      <c r="E7" s="5">
        <v>43647</v>
      </c>
      <c r="F7" s="3" t="s">
        <v>5</v>
      </c>
      <c r="G7" s="3">
        <f>+G5*G6</f>
        <v>253944.85759999999</v>
      </c>
    </row>
    <row r="8" spans="1:8">
      <c r="A8" t="s">
        <v>6</v>
      </c>
      <c r="B8" s="7"/>
      <c r="C8" s="9">
        <v>221754</v>
      </c>
      <c r="D8" s="8"/>
      <c r="E8" s="7"/>
      <c r="F8" s="9"/>
    </row>
    <row r="9" spans="1:8">
      <c r="B9" s="3"/>
      <c r="C9" s="3">
        <v>8422</v>
      </c>
      <c r="D9" s="11"/>
      <c r="E9" s="12"/>
      <c r="F9" s="13"/>
    </row>
    <row r="10" spans="1:8">
      <c r="B10" s="3"/>
      <c r="C10" s="3">
        <v>20329</v>
      </c>
      <c r="D10" s="11"/>
      <c r="E10" s="12"/>
      <c r="F10" s="13"/>
    </row>
    <row r="11" spans="1:8">
      <c r="C11" s="10">
        <v>3442</v>
      </c>
      <c r="D11" s="10"/>
      <c r="E11" s="10"/>
    </row>
    <row r="12" spans="1:8">
      <c r="C12" s="10"/>
      <c r="D12" s="10"/>
      <c r="E12" s="10"/>
    </row>
    <row r="13" spans="1:8">
      <c r="C13" s="10"/>
    </row>
    <row r="14" spans="1:8">
      <c r="B14" s="7"/>
      <c r="C14" s="14">
        <f>SUM(C8:C13)</f>
        <v>253947</v>
      </c>
      <c r="D14" s="7">
        <v>3.9859</v>
      </c>
      <c r="E14" s="15">
        <v>4.0514000000000001</v>
      </c>
      <c r="F14" s="9">
        <f>+C14*E14/D14</f>
        <v>258120.09227527035</v>
      </c>
    </row>
    <row r="15" spans="1:8">
      <c r="C15" s="10"/>
    </row>
    <row r="16" spans="1:8">
      <c r="A16" s="3" t="s">
        <v>7</v>
      </c>
      <c r="B16" s="3" t="s">
        <v>12</v>
      </c>
      <c r="C16" s="3">
        <v>6098</v>
      </c>
      <c r="D16" s="3"/>
    </row>
    <row r="17" spans="1:6">
      <c r="A17" s="3"/>
      <c r="B17" t="s">
        <v>13</v>
      </c>
      <c r="C17" s="3">
        <v>84550</v>
      </c>
      <c r="D17" s="3"/>
    </row>
    <row r="18" spans="1:6">
      <c r="A18" s="3"/>
      <c r="B18" t="s">
        <v>14</v>
      </c>
      <c r="C18" s="3">
        <v>2550</v>
      </c>
      <c r="D18" s="3"/>
    </row>
    <row r="19" spans="1:6">
      <c r="B19" s="3"/>
      <c r="C19" s="3"/>
      <c r="D19" s="3"/>
    </row>
    <row r="20" spans="1:6">
      <c r="B20" s="3"/>
      <c r="C20" s="3"/>
    </row>
    <row r="21" spans="1:6">
      <c r="B21" s="7"/>
      <c r="C21" s="9">
        <f>SUM(C16:C20)</f>
        <v>93198</v>
      </c>
      <c r="D21" s="16">
        <v>100.7</v>
      </c>
      <c r="E21" s="17">
        <v>102.7</v>
      </c>
      <c r="F21" s="9">
        <f>+C21*E21/D21</f>
        <v>95049.002979145967</v>
      </c>
    </row>
    <row r="22" spans="1:6" ht="15" thickBot="1">
      <c r="C22" s="18"/>
      <c r="D22" s="18"/>
      <c r="E22" s="19"/>
      <c r="F22" s="20"/>
    </row>
    <row r="23" spans="1:6" ht="15" thickTop="1">
      <c r="A23" t="s">
        <v>8</v>
      </c>
      <c r="C23" s="21">
        <f>+C21+C14</f>
        <v>347145</v>
      </c>
      <c r="F23" s="10">
        <f>+F21+F14</f>
        <v>353169.09525441634</v>
      </c>
    </row>
    <row r="24" spans="1:6">
      <c r="C24" s="10" t="s">
        <v>9</v>
      </c>
      <c r="E24" s="22">
        <v>0.17</v>
      </c>
      <c r="F24" s="23">
        <f>F23*E24</f>
        <v>60038.746193250779</v>
      </c>
    </row>
    <row r="25" spans="1:6">
      <c r="C25" t="s">
        <v>10</v>
      </c>
      <c r="F25" s="26">
        <f>SUM(F23:F24)</f>
        <v>413207.8414476671</v>
      </c>
    </row>
    <row r="26" spans="1:6" ht="16.5">
      <c r="B26" s="21"/>
      <c r="C26" s="21" t="s">
        <v>11</v>
      </c>
      <c r="F26" s="24">
        <v>2099</v>
      </c>
    </row>
    <row r="27" spans="1:6">
      <c r="F27" s="25">
        <f>+F25+F26</f>
        <v>415306.8414476671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
&amp;T&amp;C&amp;A</oddHeader>
    <oddFooter>&amp;L&amp;P&amp;C&amp;Z&amp;F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H29"/>
  <sheetViews>
    <sheetView rightToLeft="1" zoomScaleNormal="100" zoomScaleSheetLayoutView="100" workbookViewId="0">
      <selection activeCell="E1" sqref="C1:E1"/>
    </sheetView>
  </sheetViews>
  <sheetFormatPr defaultRowHeight="14.25"/>
  <cols>
    <col min="1" max="1" width="12.625" bestFit="1" customWidth="1"/>
    <col min="2" max="2" width="13.375" bestFit="1" customWidth="1"/>
    <col min="3" max="3" width="16.125" bestFit="1" customWidth="1"/>
    <col min="4" max="4" width="10.75" bestFit="1" customWidth="1"/>
    <col min="5" max="5" width="11" bestFit="1" customWidth="1"/>
    <col min="6" max="6" width="17.5" style="3" bestFit="1" customWidth="1"/>
    <col min="7" max="7" width="11" bestFit="1" customWidth="1"/>
  </cols>
  <sheetData>
    <row r="1" spans="1:8" ht="15">
      <c r="A1" s="1" t="s">
        <v>18</v>
      </c>
      <c r="C1" s="2" t="s">
        <v>17</v>
      </c>
    </row>
    <row r="2" spans="1:8">
      <c r="A2" s="29">
        <v>190135</v>
      </c>
      <c r="G2" s="3">
        <v>66979</v>
      </c>
      <c r="H2" t="s">
        <v>0</v>
      </c>
    </row>
    <row r="3" spans="1:8">
      <c r="G3" s="3"/>
    </row>
    <row r="4" spans="1:8" ht="16.5">
      <c r="G4" s="4"/>
    </row>
    <row r="5" spans="1:8">
      <c r="G5" s="3">
        <f>SUM(G2:G4)</f>
        <v>66979</v>
      </c>
    </row>
    <row r="6" spans="1:8">
      <c r="B6" s="5"/>
      <c r="D6" t="s">
        <v>1</v>
      </c>
      <c r="E6" t="s">
        <v>2</v>
      </c>
      <c r="G6" s="6">
        <v>4.3023999999999996</v>
      </c>
      <c r="H6" t="s">
        <v>3</v>
      </c>
    </row>
    <row r="7" spans="1:8">
      <c r="B7" s="3" t="s">
        <v>4</v>
      </c>
      <c r="D7" s="5">
        <v>42916</v>
      </c>
      <c r="E7" s="5">
        <v>43647</v>
      </c>
      <c r="F7" s="3" t="s">
        <v>5</v>
      </c>
      <c r="G7" s="3">
        <f>+G5*G6</f>
        <v>288170.44959999999</v>
      </c>
    </row>
    <row r="8" spans="1:8">
      <c r="A8" t="s">
        <v>6</v>
      </c>
      <c r="B8" s="7" t="s">
        <v>15</v>
      </c>
      <c r="C8" s="8">
        <v>221754</v>
      </c>
      <c r="D8" s="8"/>
      <c r="E8" s="7"/>
      <c r="F8" s="9"/>
    </row>
    <row r="9" spans="1:8">
      <c r="B9" s="3"/>
      <c r="C9" s="10">
        <v>8422</v>
      </c>
      <c r="D9" s="11"/>
      <c r="E9" s="12"/>
      <c r="F9" s="13"/>
    </row>
    <row r="10" spans="1:8">
      <c r="B10" s="3"/>
      <c r="C10" s="10">
        <v>20329</v>
      </c>
      <c r="D10" s="11"/>
      <c r="E10" s="12"/>
      <c r="F10" s="13"/>
    </row>
    <row r="11" spans="1:8">
      <c r="C11" s="10">
        <v>7551</v>
      </c>
      <c r="D11" s="10"/>
      <c r="E11" s="10"/>
    </row>
    <row r="12" spans="1:8">
      <c r="C12" s="10">
        <v>11616</v>
      </c>
      <c r="D12" s="10"/>
      <c r="E12" s="10"/>
    </row>
    <row r="13" spans="1:8">
      <c r="C13" s="10">
        <v>3442</v>
      </c>
      <c r="D13" s="10"/>
      <c r="E13" s="10"/>
    </row>
    <row r="14" spans="1:8">
      <c r="C14" s="10">
        <v>15058</v>
      </c>
      <c r="D14" s="10"/>
      <c r="E14" s="10"/>
    </row>
    <row r="15" spans="1:8">
      <c r="C15" s="10"/>
    </row>
    <row r="16" spans="1:8">
      <c r="B16" s="7"/>
      <c r="C16" s="14">
        <f>SUM(C8:C15)</f>
        <v>288172</v>
      </c>
      <c r="D16" s="7">
        <v>3.9859</v>
      </c>
      <c r="E16" s="15">
        <v>4.0514000000000001</v>
      </c>
      <c r="F16" s="9">
        <f>+C16*E16/D16</f>
        <v>292907.50916982366</v>
      </c>
    </row>
    <row r="17" spans="1:6">
      <c r="C17" s="10"/>
    </row>
    <row r="18" spans="1:6" ht="28.5">
      <c r="A18" s="3" t="s">
        <v>7</v>
      </c>
      <c r="B18" s="28" t="s">
        <v>16</v>
      </c>
      <c r="C18" s="10"/>
      <c r="D18" s="3"/>
    </row>
    <row r="19" spans="1:6">
      <c r="A19" s="3"/>
      <c r="C19" s="10"/>
      <c r="D19" s="3"/>
    </row>
    <row r="20" spans="1:6">
      <c r="A20" s="3"/>
      <c r="C20" s="10"/>
      <c r="D20" s="3"/>
    </row>
    <row r="21" spans="1:6">
      <c r="B21" s="3"/>
      <c r="C21" s="10"/>
      <c r="D21" s="3"/>
    </row>
    <row r="22" spans="1:6">
      <c r="B22" s="3"/>
      <c r="C22" s="10"/>
    </row>
    <row r="23" spans="1:6">
      <c r="B23" s="7"/>
      <c r="C23" s="9">
        <f>SUM(C18:C22)</f>
        <v>0</v>
      </c>
      <c r="D23" s="16">
        <v>100.7</v>
      </c>
      <c r="E23" s="17">
        <v>102.7</v>
      </c>
      <c r="F23" s="9">
        <f>+C23*E23/D23</f>
        <v>0</v>
      </c>
    </row>
    <row r="24" spans="1:6" ht="15" thickBot="1">
      <c r="C24" s="18"/>
      <c r="D24" s="18"/>
      <c r="E24" s="19"/>
      <c r="F24" s="20"/>
    </row>
    <row r="25" spans="1:6" ht="15" thickTop="1">
      <c r="A25" t="s">
        <v>8</v>
      </c>
      <c r="C25" s="21">
        <f>+C23+C16</f>
        <v>288172</v>
      </c>
      <c r="F25" s="10">
        <f>+F23+F16</f>
        <v>292907.50916982366</v>
      </c>
    </row>
    <row r="26" spans="1:6">
      <c r="C26" s="10" t="s">
        <v>9</v>
      </c>
      <c r="E26" s="22">
        <v>0.17</v>
      </c>
      <c r="F26" s="23">
        <f>F25*E26</f>
        <v>49794.276558870028</v>
      </c>
    </row>
    <row r="27" spans="1:6">
      <c r="C27" t="s">
        <v>10</v>
      </c>
      <c r="F27" s="27">
        <f>SUM(F25:F26)</f>
        <v>342701.78572869371</v>
      </c>
    </row>
    <row r="28" spans="1:6" ht="16.5">
      <c r="C28" s="21" t="s">
        <v>11</v>
      </c>
      <c r="F28" s="24">
        <v>2099</v>
      </c>
    </row>
    <row r="29" spans="1:6">
      <c r="F29" s="25">
        <f>SUM(F27:F28)</f>
        <v>344800.78572869371</v>
      </c>
    </row>
  </sheetData>
  <printOptions gridLines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&amp;L&amp;D
&amp;T&amp;C&amp;A</oddHeader>
    <oddFooter>&amp;L&amp;P&amp;C&amp;Z&amp;F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2</vt:i4>
      </vt:variant>
    </vt:vector>
  </HeadingPairs>
  <TitlesOfParts>
    <vt:vector size="4" baseType="lpstr">
      <vt:lpstr>משהבט 59024</vt:lpstr>
      <vt:lpstr>משהבט 66979</vt:lpstr>
      <vt:lpstr>'משהבט 59024'!WPrint_Area_W</vt:lpstr>
      <vt:lpstr>'משהבט 66979'!WPrint_Area_W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Asher Shreiber</dc:creator>
  <cp:lastModifiedBy>Simona Yaffe</cp:lastModifiedBy>
  <dcterms:created xsi:type="dcterms:W3CDTF">2019-08-08T13:45:14Z</dcterms:created>
  <dcterms:modified xsi:type="dcterms:W3CDTF">2019-08-08T14:55:52Z</dcterms:modified>
</cp:coreProperties>
</file>