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1A4C5096-C0A0-4044-8777-823F6C9DED7E}" xr6:coauthVersionLast="47" xr6:coauthVersionMax="47" xr10:uidLastSave="{00000000-0000-0000-0000-000000000000}"/>
  <bookViews>
    <workbookView xWindow="-120" yWindow="-120" windowWidth="29040" windowHeight="17640" tabRatio="798" activeTab="2" xr2:uid="{00000000-000D-0000-FFFF-FFFF00000000}"/>
  </bookViews>
  <sheets>
    <sheet name="דגן מערכות בש שמור-א " sheetId="23" r:id="rId1"/>
    <sheet name="דגן מערכות בש סב" sheetId="18" r:id="rId2"/>
    <sheet name="סה&quot;כ הפרויקט" sheetId="21" r:id="rId3"/>
  </sheets>
  <definedNames>
    <definedName name="AMX" localSheetId="2">#REF!</definedName>
    <definedName name="AMX">#REF!</definedName>
    <definedName name="crestron" localSheetId="2">#REF!</definedName>
    <definedName name="crestron">#REF!</definedName>
    <definedName name="dol" localSheetId="2">#REF!</definedName>
    <definedName name="dol">#REF!</definedName>
    <definedName name="euro" localSheetId="2">#REF!</definedName>
    <definedName name="euro">#REF!</definedName>
    <definedName name="EXT" localSheetId="2">#REF!</definedName>
    <definedName name="EXT">#REF!</definedName>
    <definedName name="extron" localSheetId="2">#REF!</definedName>
    <definedName name="extron">#REF!</definedName>
    <definedName name="kramer" localSheetId="2">#REF!</definedName>
    <definedName name="kramer">#REF!</definedName>
    <definedName name="PUND">#REF!</definedName>
    <definedName name="soundtube" localSheetId="2">#REF!</definedName>
    <definedName name="soundtube">#REF!</definedName>
    <definedName name="_xlnm.Print_Area" localSheetId="2">'סה"כ הפרויקט'!$B$3:$E$11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3" l="1"/>
  <c r="E2" i="18" s="1"/>
  <c r="H27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4" i="18"/>
  <c r="H23" i="18"/>
  <c r="H21" i="18"/>
  <c r="H5" i="18"/>
  <c r="H30" i="23"/>
  <c r="H29" i="23"/>
  <c r="H28" i="23"/>
  <c r="H5" i="23"/>
  <c r="H26" i="18" l="1"/>
  <c r="D7" i="21" s="1"/>
  <c r="H32" i="23"/>
  <c r="D6" i="21" s="1"/>
  <c r="D9" i="21" l="1"/>
</calcChain>
</file>

<file path=xl/sharedStrings.xml><?xml version="1.0" encoding="utf-8"?>
<sst xmlns="http://schemas.openxmlformats.org/spreadsheetml/2006/main" count="230" uniqueCount="151">
  <si>
    <t>שם הדגם הפריט</t>
  </si>
  <si>
    <t>Kramer</t>
  </si>
  <si>
    <t>Shure</t>
  </si>
  <si>
    <t>מיקרופון שולחני עם צוואר גמיש</t>
  </si>
  <si>
    <t>מיקרופון צוואר גמיש כולל בסיס עם מפסק</t>
  </si>
  <si>
    <t>shure</t>
  </si>
  <si>
    <t>Crestron</t>
  </si>
  <si>
    <t>מקלט CAT5 כולל בקרה</t>
  </si>
  <si>
    <t>All in One   מדיה דיגיטלית</t>
  </si>
  <si>
    <t>מודול נוסף (יחידת הרחבה)</t>
  </si>
  <si>
    <t>יחידת חיבורים שולחנית "קופסת כבלים" (Cubby Box) - גדולה</t>
  </si>
  <si>
    <t>עדא</t>
  </si>
  <si>
    <t>D14</t>
  </si>
  <si>
    <t>IHSE</t>
  </si>
  <si>
    <t>משדר למערכת KVM דיגיטלית</t>
  </si>
  <si>
    <t>L474-1S</t>
  </si>
  <si>
    <t>מקלט למערכת KVM דיגיטלית</t>
  </si>
  <si>
    <t>R474-1S</t>
  </si>
  <si>
    <t>DM</t>
  </si>
  <si>
    <t>בקר רמה א' – בקר קטן</t>
  </si>
  <si>
    <t>מתאם לשליטה בEthernet</t>
  </si>
  <si>
    <t>מתג Ethernet  24 פורטים</t>
  </si>
  <si>
    <t>Cisco</t>
  </si>
  <si>
    <t>התקנת מקרן, מסכים נגללים או טלוויזיות   LCD, פלסמה/מוניטורים</t>
  </si>
  <si>
    <t>-</t>
  </si>
  <si>
    <t>Galil</t>
  </si>
  <si>
    <t xml:space="preserve">מתקן תליה קבוע למקרן (כולל מוט טלסקופי עד 100 ס"מ) </t>
  </si>
  <si>
    <t>MT301</t>
  </si>
  <si>
    <t>דוכן נואמים  (פודיום)</t>
  </si>
  <si>
    <t>StarView</t>
  </si>
  <si>
    <t>ST PRO</t>
  </si>
  <si>
    <t>מגשר מסוג HDMI יצוק זכר/זכר באורך של 3 מטר.</t>
  </si>
  <si>
    <t>ADC-DPM/HF</t>
  </si>
  <si>
    <t>מגשר מסוג HDMI יצוק זכר/זכר באורך של 10 מטר</t>
  </si>
  <si>
    <t>00030</t>
  </si>
  <si>
    <t>00190</t>
  </si>
  <si>
    <t>00430</t>
  </si>
  <si>
    <t>00480</t>
  </si>
  <si>
    <t>00490</t>
  </si>
  <si>
    <t>01070</t>
  </si>
  <si>
    <t>01090</t>
  </si>
  <si>
    <t>01100</t>
  </si>
  <si>
    <t>01300</t>
  </si>
  <si>
    <t>01310</t>
  </si>
  <si>
    <t>01340</t>
  </si>
  <si>
    <t>01970</t>
  </si>
  <si>
    <t>01980</t>
  </si>
  <si>
    <t>02050</t>
  </si>
  <si>
    <t>02110</t>
  </si>
  <si>
    <t>02120</t>
  </si>
  <si>
    <t>02130</t>
  </si>
  <si>
    <t>02140</t>
  </si>
  <si>
    <t>02240</t>
  </si>
  <si>
    <t>02290</t>
  </si>
  <si>
    <t>02450</t>
  </si>
  <si>
    <t>02520</t>
  </si>
  <si>
    <t>02880</t>
  </si>
  <si>
    <t>02910</t>
  </si>
  <si>
    <t>03160</t>
  </si>
  <si>
    <t>03170</t>
  </si>
  <si>
    <t>03180</t>
  </si>
  <si>
    <t>מס"ד</t>
  </si>
  <si>
    <t>תאור פריט</t>
  </si>
  <si>
    <t>כמות</t>
  </si>
  <si>
    <t xml:space="preserve"> מחיר ליח' לא כולל מע"מ</t>
  </si>
  <si>
    <t xml:space="preserve"> סה"כ מחיר לא כולל מע"מ</t>
  </si>
  <si>
    <t>יצרן</t>
  </si>
  <si>
    <t>HIH</t>
  </si>
  <si>
    <t>רמקול תיקרתי היקפי 60X60</t>
  </si>
  <si>
    <t>ממתג HDMI/VGA כולל משדר HDBT</t>
  </si>
  <si>
    <t>kramer</t>
  </si>
  <si>
    <t>TBUS-X</t>
  </si>
  <si>
    <t>TBUS-1</t>
  </si>
  <si>
    <t>מסך הקרנה חשמלי עד 120' יחס הקרנה 4:3 ללא מותחנים</t>
  </si>
  <si>
    <t xml:space="preserve">מתאם לשליטה עבור העלאה והורדת מסך הקרנה </t>
  </si>
  <si>
    <t>תאריך</t>
  </si>
  <si>
    <t>אפיון , תכנון שעת עבודה</t>
  </si>
  <si>
    <t>הערות</t>
  </si>
  <si>
    <t>HSL</t>
  </si>
  <si>
    <t>03580</t>
  </si>
  <si>
    <t xml:space="preserve">חוצץ KVM/AUDIO איזולטור </t>
  </si>
  <si>
    <t>FC-22ETH</t>
  </si>
  <si>
    <t>מיקסר/בקר שמע מתקדם דיגיטאלי 8 כניסות, 8 יציאות/מטריצת אודיו  - DSP Clear one CONVERGE Pro 2   128D</t>
  </si>
  <si>
    <t>מסך מגע לשליטה גדול שולחני 10'</t>
  </si>
  <si>
    <t>מפצל 1:2 HDMI כולל פרימת אודיו אנלוגי / דיגיטלי</t>
  </si>
  <si>
    <t>HD-DA-2</t>
  </si>
  <si>
    <t>04240</t>
  </si>
  <si>
    <t>DM-RMC -4KZ-100-C</t>
  </si>
  <si>
    <t>SG-350-28P-K9</t>
  </si>
  <si>
    <t xml:space="preserve">מגשר מסוג DP זכר ל-HDMI נקבה ייצוק </t>
  </si>
  <si>
    <t xml:space="preserve">Crestron </t>
  </si>
  <si>
    <t>רכש ציוד נוסף</t>
  </si>
  <si>
    <t>ADVICE</t>
  </si>
  <si>
    <t xml:space="preserve">מתאם נחושת לאופטיקה </t>
  </si>
  <si>
    <t>AD-F802sc</t>
  </si>
  <si>
    <t>1</t>
  </si>
  <si>
    <t>2</t>
  </si>
  <si>
    <t>ClearOne</t>
  </si>
  <si>
    <t xml:space="preserve"> CONVERGE Pro 2 128</t>
  </si>
  <si>
    <t>לא כולל מע"מ</t>
  </si>
  <si>
    <t xml:space="preserve">תנאים כללים </t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</si>
  <si>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אינם כוללים מע"מ.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</si>
  <si>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כוללים אחריות ל-36 חודש בהתאם למכרז חשכ"ל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</si>
  <si>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 בהתאם להוראת שעה מכרז חשכ"ל למולטימדיה בחדרי ישיבות.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</si>
  <si>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באחריות הלקוח הכנת תעלות או צנרת מתאימה להשחלת הכבילה ע"פ תוכנית שתימסר לפני שלב הביצוע עם קבלת ההזמנה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</si>
  <si>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אינם כוללים עבודת חשמל, צנרת ,תקשורת, נגרות , תשתיות ועב' גבס - באחריות המזמין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</si>
  <si>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תשתיות מחשוב אקטיביות ופסיביות , כולל מגשרים ומתגים כולל מערכות הפעלה מחשבים וכו'  - באחריות לקוח 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</si>
  <si>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בהצעה ניתנו לאחר סקר אתר ראשוני ועל ברור צרכים ראשוני שהועלו במהלך הפגישה , במידה וידרשו תוספות יתומחרו בהתאם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</si>
  <si>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u/>
        <sz val="12"/>
        <color theme="1"/>
        <rFont val="Arial"/>
        <family val="2"/>
      </rPr>
      <t xml:space="preserve">ההצעה אינה כוללת חיזוקים לקירות עבור מסכי LED ולא כוללים נק' חשמל , תקשורת וצנרת - באחריות לקוח </t>
    </r>
    <r>
      <rPr>
        <sz val="12"/>
        <color theme="1"/>
        <rFont val="Arial"/>
        <family val="2"/>
      </rPr>
      <t>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</si>
  <si>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המחירים בהצעה לא כוללים עבודה בגובה ובמות / מתקני הרמה מיוחדים הנ"ל באחריות לקוח - במידה ונדרש יתומחר בנפרד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</si>
  <si>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Arial"/>
        <family val="2"/>
      </rPr>
      <t>תנאי תשלום בהתאם להוראת תכ"ם 1.4.3  - עד 30 יום מתאריך הגשת הח-ן .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</si>
  <si>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u/>
        <sz val="12"/>
        <color theme="1"/>
        <rFont val="Arial"/>
        <family val="2"/>
      </rPr>
      <t>תשתיות עבור חשמל , תקשורת וסידור המחשבים בעמדות  - באחריות לקוח</t>
    </r>
  </si>
  <si>
    <t>TS-1070-GV-B-S</t>
  </si>
  <si>
    <t>דגן מערכות באר שבע  - מערכת ס"ב</t>
  </si>
  <si>
    <t>FI11H-M</t>
  </si>
  <si>
    <t xml:space="preserve">CP4 </t>
  </si>
  <si>
    <t>XPA 1002 Plus</t>
  </si>
  <si>
    <t>מגבר 2 ערוצים  - CLASS D</t>
  </si>
  <si>
    <t xml:space="preserve"> EXTRON</t>
  </si>
  <si>
    <t xml:space="preserve"> FF 220T</t>
  </si>
  <si>
    <t xml:space="preserve"> mx418d\c</t>
  </si>
  <si>
    <t>Mx418C</t>
  </si>
  <si>
    <t>קופסת חיבורים בינונית / פודיום</t>
  </si>
  <si>
    <t xml:space="preserve">kramer </t>
  </si>
  <si>
    <t>דגן מערכות באר שבע  - מערכת שמור / אדום</t>
  </si>
  <si>
    <t>DMPS3-4K-350-C</t>
  </si>
  <si>
    <t xml:space="preserve">DM-TX-201-C </t>
  </si>
  <si>
    <t>C-HM/HM-10</t>
  </si>
  <si>
    <t>C-HM/HM-35</t>
  </si>
  <si>
    <t xml:space="preserve">monopro xlr m  +  monopro xlr f </t>
  </si>
  <si>
    <t>mux lab</t>
  </si>
  <si>
    <t>סעיף</t>
  </si>
  <si>
    <t>סוג מערכת / חדר</t>
  </si>
  <si>
    <t>דגן ב"ש  - מערכת שמור / אדום</t>
  </si>
  <si>
    <t>דגן ב"ש  - מערכת סב</t>
  </si>
  <si>
    <t>סה"כ עבור מערכת שמור / א</t>
  </si>
  <si>
    <t>עבור פנל חיבורים מפעיל הכולל 4 חשמל וhdmi RET</t>
  </si>
  <si>
    <t>סה"כ עבור מערכת ס"ב</t>
  </si>
  <si>
    <t xml:space="preserve">סה"כ המחיר הכולל עבור המערכות </t>
  </si>
  <si>
    <t>סיכום כתב כמויות ומחירים על פי חשכ"ל עבור מולטימדיה דגן מערכות  - באר שבע</t>
  </si>
  <si>
    <t xml:space="preserve"> מחיר למערכת על פי חשכ"ל בש"ח לא כולל מע"מ</t>
  </si>
  <si>
    <t xml:space="preserve">חוצצי אודיו </t>
  </si>
  <si>
    <t>04400</t>
  </si>
  <si>
    <t>Extron</t>
  </si>
  <si>
    <t xml:space="preserve"> משדר או מקלט USB ישיר או על גבי IP למטריצה וירטואלית</t>
  </si>
  <si>
    <t xml:space="preserve">USB Extender Plus T / Plus R  </t>
  </si>
  <si>
    <t>14.3.2022</t>
  </si>
  <si>
    <t>צג 15.6' בפודיום</t>
  </si>
  <si>
    <t>ELO / Crestron</t>
  </si>
  <si>
    <t>מסך מגע לשליטה לפודיום 15'</t>
  </si>
  <si>
    <t>ELO 1593L 15.6 +DGE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</si>
</sst>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₪&quot;\ #,##0;&quot;₪&quot;\ \-#,##0"/>
    <numFmt numFmtId="7" formatCode="&quot;₪&quot;\ #,##0.00;&quot;₪&quot;\ \-#,##0.00"/>
    <numFmt numFmtId="43" formatCode="_ * #,##0.00_ ;_ * \-#,##0.00_ ;_ * &quot;-&quot;??_ ;_ @_ "/>
    <numFmt numFmtId="164" formatCode="&quot;₪&quot;\ #,##0.0;&quot;₪&quot;\ \-#,##0.0"/>
    <numFmt numFmtId="165" formatCode="#,##0.0;\-#,##0.0"/>
  </numFmts>
  <fonts count="1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Arial"/>
      <family val="2"/>
      <charset val="177"/>
      <scheme val="minor"/>
    </font>
    <font>
      <u/>
      <sz val="12"/>
      <color theme="1"/>
      <name val="Arial"/>
      <family val="2"/>
    </font>
    <font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7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13" fillId="0" borderId="0" xfId="0" applyFont="1"/>
    <xf numFmtId="49" fontId="2" fillId="0" borderId="13" xfId="0" applyNumberFormat="1" applyFont="1" applyBorder="1" applyAlignment="1">
      <alignment horizontal="center" vertical="center" wrapText="1"/>
    </xf>
    <xf numFmtId="49" fontId="15" fillId="4" borderId="15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7" fontId="0" fillId="2" borderId="0" xfId="0" applyNumberFormat="1" applyFill="1"/>
    <xf numFmtId="49" fontId="15" fillId="4" borderId="8" xfId="0" applyNumberFormat="1" applyFont="1" applyFill="1" applyBorder="1" applyAlignment="1">
      <alignment horizontal="center" vertical="center" wrapText="1"/>
    </xf>
    <xf numFmtId="5" fontId="3" fillId="5" borderId="16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7" fontId="2" fillId="2" borderId="21" xfId="0" applyNumberFormat="1" applyFont="1" applyFill="1" applyBorder="1" applyAlignment="1">
      <alignment horizontal="center" vertical="center" wrapText="1"/>
    </xf>
    <xf numFmtId="7" fontId="2" fillId="2" borderId="2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10" fillId="6" borderId="0" xfId="0" applyFont="1" applyFill="1" applyAlignment="1"/>
    <xf numFmtId="0" fontId="4" fillId="6" borderId="0" xfId="0" applyFont="1" applyFill="1" applyAlignment="1"/>
    <xf numFmtId="0" fontId="0" fillId="6" borderId="0" xfId="0" applyFill="1"/>
    <xf numFmtId="0" fontId="10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2" fillId="4" borderId="24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7" fontId="2" fillId="2" borderId="26" xfId="0" applyNumberFormat="1" applyFont="1" applyFill="1" applyBorder="1" applyAlignment="1">
      <alignment horizontal="center" vertical="center" wrapText="1"/>
    </xf>
    <xf numFmtId="7" fontId="2" fillId="2" borderId="26" xfId="0" applyNumberFormat="1" applyFont="1" applyFill="1" applyBorder="1" applyAlignment="1">
      <alignment horizontal="center" vertical="center" wrapText="1"/>
    </xf>
    <xf numFmtId="7" fontId="2" fillId="2" borderId="27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/>
    <xf numFmtId="37" fontId="16" fillId="3" borderId="19" xfId="0" applyNumberFormat="1" applyFont="1" applyFill="1" applyBorder="1" applyAlignment="1">
      <alignment horizontal="center"/>
    </xf>
    <xf numFmtId="164" fontId="16" fillId="3" borderId="16" xfId="0" applyNumberFormat="1" applyFont="1" applyFill="1" applyBorder="1" applyAlignment="1">
      <alignment horizontal="center"/>
    </xf>
    <xf numFmtId="7" fontId="2" fillId="2" borderId="2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</cellXfs>
  <cellStyles count="4">
    <cellStyle name="Comma 2" xfId="3" xr:uid="{00000000-0005-0000-0000-000001000000}"/>
    <cellStyle name="Normal" xfId="0" builtinId="0"/>
    <cellStyle name="Normal 2" xfId="1" xr:uid="{00000000-0005-0000-0000-000004000000}"/>
    <cellStyle name="Percent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A5A6-16FD-4E95-B3F6-20E7810703DC}">
  <sheetPr>
    <pageSetUpPr fitToPage="1"/>
  </sheetPr>
  <dimension ref="B1:I32"/>
  <sheetViews>
    <sheetView rightToLeft="1" topLeftCell="A4" zoomScale="90" zoomScaleNormal="90" workbookViewId="0">
      <selection activeCell="P21" sqref="P21"/>
    </sheetView>
  </sheetViews>
  <sheetFormatPr defaultRowHeight="14.25" x14ac:dyDescent="0.2"/>
  <cols>
    <col min="1" max="1" width="5.875" customWidth="1"/>
    <col min="2" max="2" width="6.875" style="3" customWidth="1"/>
    <col min="3" max="3" width="8.875" customWidth="1"/>
    <col min="4" max="4" width="32.875" customWidth="1"/>
    <col min="5" max="5" width="13.625" customWidth="1"/>
    <col min="6" max="6" width="7" customWidth="1"/>
    <col min="7" max="7" width="11" customWidth="1"/>
    <col min="8" max="8" width="12.375" customWidth="1"/>
    <col min="9" max="9" width="30.75" style="1" customWidth="1"/>
    <col min="14" max="14" width="46.75" bestFit="1" customWidth="1"/>
  </cols>
  <sheetData>
    <row r="1" spans="2:9" ht="15" x14ac:dyDescent="0.25">
      <c r="E1" s="20" t="s">
        <v>75</v>
      </c>
      <c r="I1"/>
    </row>
    <row r="2" spans="2:9" ht="15.75" x14ac:dyDescent="0.25">
      <c r="B2" s="66" t="s">
        <v>124</v>
      </c>
      <c r="C2" s="66"/>
      <c r="D2" s="66"/>
      <c r="E2" s="49" t="str">
        <f>'סה"כ הפרויקט'!F3</f>
        <v>14.3.2022</v>
      </c>
      <c r="I2"/>
    </row>
    <row r="3" spans="2:9" ht="15" thickBot="1" x14ac:dyDescent="0.25">
      <c r="I3"/>
    </row>
    <row r="4" spans="2:9" ht="30" customHeight="1" x14ac:dyDescent="0.2">
      <c r="B4" s="4" t="s">
        <v>61</v>
      </c>
      <c r="C4" s="5" t="s">
        <v>66</v>
      </c>
      <c r="D4" s="5" t="s">
        <v>62</v>
      </c>
      <c r="E4" s="5" t="s">
        <v>0</v>
      </c>
      <c r="F4" s="5" t="s">
        <v>63</v>
      </c>
      <c r="G4" s="5" t="s">
        <v>64</v>
      </c>
      <c r="H4" s="50" t="s">
        <v>65</v>
      </c>
      <c r="I4" s="54" t="s">
        <v>77</v>
      </c>
    </row>
    <row r="5" spans="2:9" ht="27" customHeight="1" x14ac:dyDescent="0.2">
      <c r="B5" s="7" t="s">
        <v>53</v>
      </c>
      <c r="C5" s="2" t="s">
        <v>18</v>
      </c>
      <c r="D5" s="2" t="s">
        <v>23</v>
      </c>
      <c r="E5" s="2" t="s">
        <v>24</v>
      </c>
      <c r="F5" s="2">
        <v>4</v>
      </c>
      <c r="G5" s="10">
        <v>461.5</v>
      </c>
      <c r="H5" s="51">
        <f>G5*F5</f>
        <v>1846</v>
      </c>
      <c r="I5" s="55"/>
    </row>
    <row r="6" spans="2:9" ht="27" customHeight="1" x14ac:dyDescent="0.2">
      <c r="B6" s="7" t="s">
        <v>54</v>
      </c>
      <c r="C6" s="2" t="s">
        <v>25</v>
      </c>
      <c r="D6" s="2" t="s">
        <v>26</v>
      </c>
      <c r="E6" s="2" t="s">
        <v>27</v>
      </c>
      <c r="F6" s="2">
        <v>2</v>
      </c>
      <c r="G6" s="10">
        <v>338</v>
      </c>
      <c r="H6" s="51">
        <f t="shared" ref="H6:H26" si="0">G6*F6</f>
        <v>676</v>
      </c>
      <c r="I6" s="55"/>
    </row>
    <row r="7" spans="2:9" ht="23.25" customHeight="1" x14ac:dyDescent="0.2">
      <c r="B7" s="24" t="s">
        <v>52</v>
      </c>
      <c r="C7" s="2" t="s">
        <v>29</v>
      </c>
      <c r="D7" s="2" t="s">
        <v>73</v>
      </c>
      <c r="E7" s="2" t="s">
        <v>30</v>
      </c>
      <c r="F7" s="26">
        <v>2</v>
      </c>
      <c r="G7" s="10">
        <v>1370</v>
      </c>
      <c r="H7" s="51">
        <f t="shared" si="0"/>
        <v>2740</v>
      </c>
      <c r="I7" s="55"/>
    </row>
    <row r="8" spans="2:9" ht="23.25" customHeight="1" x14ac:dyDescent="0.2">
      <c r="B8" s="24" t="s">
        <v>57</v>
      </c>
      <c r="C8" s="2" t="s">
        <v>18</v>
      </c>
      <c r="D8" s="2" t="s">
        <v>74</v>
      </c>
      <c r="E8" s="2" t="s">
        <v>67</v>
      </c>
      <c r="F8" s="26">
        <v>2</v>
      </c>
      <c r="G8" s="10">
        <v>375</v>
      </c>
      <c r="H8" s="51">
        <f t="shared" si="0"/>
        <v>750</v>
      </c>
      <c r="I8" s="55"/>
    </row>
    <row r="9" spans="2:9" ht="20.25" customHeight="1" x14ac:dyDescent="0.2">
      <c r="B9" s="7" t="s">
        <v>41</v>
      </c>
      <c r="C9" s="2" t="s">
        <v>90</v>
      </c>
      <c r="D9" s="2" t="s">
        <v>8</v>
      </c>
      <c r="E9" s="2" t="s">
        <v>125</v>
      </c>
      <c r="F9" s="2">
        <v>1</v>
      </c>
      <c r="G9" s="10">
        <v>34560</v>
      </c>
      <c r="H9" s="51">
        <f t="shared" si="0"/>
        <v>34560</v>
      </c>
      <c r="I9" s="55"/>
    </row>
    <row r="10" spans="2:9" ht="24.95" customHeight="1" x14ac:dyDescent="0.2">
      <c r="B10" s="7" t="s">
        <v>40</v>
      </c>
      <c r="C10" s="2" t="s">
        <v>6</v>
      </c>
      <c r="D10" s="2" t="s">
        <v>7</v>
      </c>
      <c r="E10" s="2" t="s">
        <v>87</v>
      </c>
      <c r="F10" s="2">
        <v>2</v>
      </c>
      <c r="G10" s="10">
        <v>4200</v>
      </c>
      <c r="H10" s="51">
        <f t="shared" si="0"/>
        <v>8400</v>
      </c>
      <c r="I10" s="55"/>
    </row>
    <row r="11" spans="2:9" ht="21.75" customHeight="1" x14ac:dyDescent="0.2">
      <c r="B11" s="7" t="s">
        <v>39</v>
      </c>
      <c r="C11" s="2" t="s">
        <v>6</v>
      </c>
      <c r="D11" s="2" t="s">
        <v>69</v>
      </c>
      <c r="E11" s="2" t="s">
        <v>126</v>
      </c>
      <c r="F11" s="2">
        <v>2</v>
      </c>
      <c r="G11" s="10">
        <v>5500</v>
      </c>
      <c r="H11" s="51">
        <f t="shared" si="0"/>
        <v>11000</v>
      </c>
      <c r="I11" s="55"/>
    </row>
    <row r="12" spans="2:9" ht="33" customHeight="1" x14ac:dyDescent="0.2">
      <c r="B12" s="7" t="s">
        <v>45</v>
      </c>
      <c r="C12" s="2" t="s">
        <v>13</v>
      </c>
      <c r="D12" s="2" t="s">
        <v>14</v>
      </c>
      <c r="E12" s="2" t="s">
        <v>15</v>
      </c>
      <c r="F12" s="2">
        <v>2</v>
      </c>
      <c r="G12" s="10">
        <v>7450</v>
      </c>
      <c r="H12" s="51">
        <f t="shared" si="0"/>
        <v>14900</v>
      </c>
      <c r="I12" s="55"/>
    </row>
    <row r="13" spans="2:9" ht="23.45" customHeight="1" x14ac:dyDescent="0.2">
      <c r="B13" s="7" t="s">
        <v>79</v>
      </c>
      <c r="C13" s="2" t="s">
        <v>78</v>
      </c>
      <c r="D13" s="2" t="s">
        <v>80</v>
      </c>
      <c r="E13" s="2" t="s">
        <v>114</v>
      </c>
      <c r="F13" s="2">
        <v>6</v>
      </c>
      <c r="G13" s="10">
        <v>535</v>
      </c>
      <c r="H13" s="51">
        <f t="shared" si="0"/>
        <v>3210</v>
      </c>
      <c r="I13" s="56"/>
    </row>
    <row r="14" spans="2:9" ht="23.25" customHeight="1" x14ac:dyDescent="0.2">
      <c r="B14" s="7" t="s">
        <v>51</v>
      </c>
      <c r="C14" s="2" t="s">
        <v>90</v>
      </c>
      <c r="D14" s="2" t="s">
        <v>83</v>
      </c>
      <c r="E14" s="2" t="s">
        <v>112</v>
      </c>
      <c r="F14" s="2">
        <v>1</v>
      </c>
      <c r="G14" s="10">
        <v>7115.21</v>
      </c>
      <c r="H14" s="51">
        <f t="shared" si="0"/>
        <v>7115.21</v>
      </c>
      <c r="I14" s="56"/>
    </row>
    <row r="15" spans="2:9" ht="23.25" customHeight="1" x14ac:dyDescent="0.2">
      <c r="B15" s="7" t="s">
        <v>50</v>
      </c>
      <c r="C15" s="2" t="s">
        <v>148</v>
      </c>
      <c r="D15" s="2" t="s">
        <v>149</v>
      </c>
      <c r="E15" s="2" t="s">
        <v>150</v>
      </c>
      <c r="F15" s="2">
        <v>2</v>
      </c>
      <c r="G15" s="10">
        <v>10290.6</v>
      </c>
      <c r="H15" s="51">
        <f t="shared" si="0"/>
        <v>20581.2</v>
      </c>
      <c r="I15" s="56" t="s">
        <v>147</v>
      </c>
    </row>
    <row r="16" spans="2:9" ht="23.25" customHeight="1" x14ac:dyDescent="0.2">
      <c r="B16" s="7" t="s">
        <v>34</v>
      </c>
      <c r="C16" s="2" t="s">
        <v>97</v>
      </c>
      <c r="D16" s="2" t="s">
        <v>82</v>
      </c>
      <c r="E16" s="2" t="s">
        <v>98</v>
      </c>
      <c r="F16" s="2">
        <v>1</v>
      </c>
      <c r="G16" s="10">
        <v>11517.78</v>
      </c>
      <c r="H16" s="51">
        <f t="shared" si="0"/>
        <v>11517.78</v>
      </c>
      <c r="I16" s="56"/>
    </row>
    <row r="17" spans="2:9" ht="23.25" customHeight="1" x14ac:dyDescent="0.2">
      <c r="B17" s="7" t="s">
        <v>38</v>
      </c>
      <c r="C17" s="2" t="s">
        <v>118</v>
      </c>
      <c r="D17" s="2" t="s">
        <v>117</v>
      </c>
      <c r="E17" s="2" t="s">
        <v>116</v>
      </c>
      <c r="F17" s="2">
        <v>2</v>
      </c>
      <c r="G17" s="10">
        <v>1905</v>
      </c>
      <c r="H17" s="51">
        <f t="shared" si="0"/>
        <v>3810</v>
      </c>
      <c r="I17" s="56"/>
    </row>
    <row r="18" spans="2:9" ht="23.25" customHeight="1" x14ac:dyDescent="0.2">
      <c r="B18" s="7" t="s">
        <v>37</v>
      </c>
      <c r="C18" s="2" t="s">
        <v>118</v>
      </c>
      <c r="D18" s="2" t="s">
        <v>68</v>
      </c>
      <c r="E18" s="2" t="s">
        <v>119</v>
      </c>
      <c r="F18" s="2">
        <v>8</v>
      </c>
      <c r="G18" s="10">
        <v>720</v>
      </c>
      <c r="H18" s="51">
        <f t="shared" si="0"/>
        <v>5760</v>
      </c>
      <c r="I18" s="56"/>
    </row>
    <row r="19" spans="2:9" ht="23.25" customHeight="1" x14ac:dyDescent="0.2">
      <c r="B19" s="7" t="s">
        <v>35</v>
      </c>
      <c r="C19" s="2" t="s">
        <v>2</v>
      </c>
      <c r="D19" s="2" t="s">
        <v>3</v>
      </c>
      <c r="E19" s="2" t="s">
        <v>121</v>
      </c>
      <c r="F19" s="2">
        <v>2</v>
      </c>
      <c r="G19" s="10">
        <v>965</v>
      </c>
      <c r="H19" s="51">
        <f t="shared" si="0"/>
        <v>1930</v>
      </c>
      <c r="I19" s="56"/>
    </row>
    <row r="20" spans="2:9" ht="23.25" customHeight="1" x14ac:dyDescent="0.2">
      <c r="B20" s="7" t="s">
        <v>36</v>
      </c>
      <c r="C20" s="2" t="s">
        <v>5</v>
      </c>
      <c r="D20" s="2" t="s">
        <v>4</v>
      </c>
      <c r="E20" s="2" t="s">
        <v>120</v>
      </c>
      <c r="F20" s="2">
        <v>1</v>
      </c>
      <c r="G20" s="10">
        <v>1435</v>
      </c>
      <c r="H20" s="51">
        <f t="shared" si="0"/>
        <v>1435</v>
      </c>
      <c r="I20" s="56"/>
    </row>
    <row r="21" spans="2:9" ht="23.25" customHeight="1" x14ac:dyDescent="0.2">
      <c r="B21" s="7" t="s">
        <v>42</v>
      </c>
      <c r="C21" s="2" t="s">
        <v>123</v>
      </c>
      <c r="D21" s="2" t="s">
        <v>10</v>
      </c>
      <c r="E21" s="2" t="s">
        <v>72</v>
      </c>
      <c r="F21" s="2">
        <v>1</v>
      </c>
      <c r="G21" s="10">
        <v>1038.8900000000001</v>
      </c>
      <c r="H21" s="51">
        <f t="shared" si="0"/>
        <v>1038.8900000000001</v>
      </c>
      <c r="I21" s="62" t="s">
        <v>136</v>
      </c>
    </row>
    <row r="22" spans="2:9" ht="23.25" customHeight="1" x14ac:dyDescent="0.2">
      <c r="B22" s="7" t="s">
        <v>43</v>
      </c>
      <c r="C22" s="2" t="s">
        <v>70</v>
      </c>
      <c r="D22" s="2" t="s">
        <v>9</v>
      </c>
      <c r="E22" s="2" t="s">
        <v>71</v>
      </c>
      <c r="F22" s="2">
        <v>4</v>
      </c>
      <c r="G22" s="10">
        <v>266.67</v>
      </c>
      <c r="H22" s="51">
        <f t="shared" si="0"/>
        <v>1066.68</v>
      </c>
      <c r="I22" s="62"/>
    </row>
    <row r="23" spans="2:9" ht="23.25" customHeight="1" x14ac:dyDescent="0.2">
      <c r="B23" s="7" t="s">
        <v>142</v>
      </c>
      <c r="C23" s="2" t="s">
        <v>143</v>
      </c>
      <c r="D23" s="2" t="s">
        <v>144</v>
      </c>
      <c r="E23" s="2" t="s">
        <v>145</v>
      </c>
      <c r="F23" s="2">
        <v>4</v>
      </c>
      <c r="G23" s="10">
        <v>1850</v>
      </c>
      <c r="H23" s="51">
        <f t="shared" si="0"/>
        <v>7400</v>
      </c>
      <c r="I23" s="56"/>
    </row>
    <row r="24" spans="2:9" ht="23.25" customHeight="1" x14ac:dyDescent="0.2">
      <c r="B24" s="7" t="s">
        <v>44</v>
      </c>
      <c r="C24" s="2" t="s">
        <v>11</v>
      </c>
      <c r="D24" s="2" t="s">
        <v>122</v>
      </c>
      <c r="E24" s="2" t="s">
        <v>12</v>
      </c>
      <c r="F24" s="2">
        <v>2</v>
      </c>
      <c r="G24" s="10">
        <v>217.95</v>
      </c>
      <c r="H24" s="51">
        <f t="shared" si="0"/>
        <v>435.9</v>
      </c>
      <c r="I24" s="56"/>
    </row>
    <row r="25" spans="2:9" ht="23.25" customHeight="1" x14ac:dyDescent="0.2">
      <c r="B25" s="7" t="s">
        <v>86</v>
      </c>
      <c r="C25" s="2" t="s">
        <v>6</v>
      </c>
      <c r="D25" s="2" t="s">
        <v>84</v>
      </c>
      <c r="E25" s="2" t="s">
        <v>85</v>
      </c>
      <c r="F25" s="2">
        <v>1</v>
      </c>
      <c r="G25" s="10">
        <v>1650</v>
      </c>
      <c r="H25" s="51">
        <f t="shared" si="0"/>
        <v>1650</v>
      </c>
      <c r="I25" s="56"/>
    </row>
    <row r="26" spans="2:9" ht="26.45" customHeight="1" x14ac:dyDescent="0.2">
      <c r="B26" s="7" t="s">
        <v>58</v>
      </c>
      <c r="C26" s="2" t="s">
        <v>1</v>
      </c>
      <c r="D26" s="2" t="s">
        <v>89</v>
      </c>
      <c r="E26" s="2" t="s">
        <v>32</v>
      </c>
      <c r="F26" s="2">
        <v>3</v>
      </c>
      <c r="G26" s="10">
        <v>33</v>
      </c>
      <c r="H26" s="51">
        <f t="shared" si="0"/>
        <v>99</v>
      </c>
      <c r="I26" s="56"/>
    </row>
    <row r="27" spans="2:9" ht="32.25" customHeight="1" x14ac:dyDescent="0.2">
      <c r="B27" s="30" t="s">
        <v>91</v>
      </c>
      <c r="C27" s="14" t="s">
        <v>130</v>
      </c>
      <c r="D27" s="17" t="s">
        <v>129</v>
      </c>
      <c r="E27" s="17" t="s">
        <v>129</v>
      </c>
      <c r="F27" s="14">
        <v>4</v>
      </c>
      <c r="G27" s="15">
        <v>480</v>
      </c>
      <c r="H27" s="52">
        <f>G27*F27</f>
        <v>1920</v>
      </c>
      <c r="I27" s="56"/>
    </row>
    <row r="28" spans="2:9" ht="28.5" customHeight="1" x14ac:dyDescent="0.2">
      <c r="B28" s="7" t="s">
        <v>59</v>
      </c>
      <c r="C28" s="2" t="s">
        <v>1</v>
      </c>
      <c r="D28" s="2" t="s">
        <v>31</v>
      </c>
      <c r="E28" s="2" t="s">
        <v>127</v>
      </c>
      <c r="F28" s="2">
        <v>12</v>
      </c>
      <c r="G28" s="10">
        <v>52.1</v>
      </c>
      <c r="H28" s="51">
        <f>G28*F28</f>
        <v>625.20000000000005</v>
      </c>
      <c r="I28" s="56"/>
    </row>
    <row r="29" spans="2:9" ht="28.5" customHeight="1" x14ac:dyDescent="0.2">
      <c r="B29" s="7" t="s">
        <v>60</v>
      </c>
      <c r="C29" s="2" t="s">
        <v>1</v>
      </c>
      <c r="D29" s="2" t="s">
        <v>33</v>
      </c>
      <c r="E29" s="2" t="s">
        <v>128</v>
      </c>
      <c r="F29" s="2">
        <v>2</v>
      </c>
      <c r="G29" s="10">
        <v>144.06</v>
      </c>
      <c r="H29" s="51">
        <f>G29*F29</f>
        <v>288.12</v>
      </c>
      <c r="I29" s="56"/>
    </row>
    <row r="30" spans="2:9" ht="24.6" customHeight="1" thickBot="1" x14ac:dyDescent="0.25">
      <c r="B30" s="8" t="s">
        <v>56</v>
      </c>
      <c r="C30" s="9">
        <v>0</v>
      </c>
      <c r="D30" s="9" t="s">
        <v>76</v>
      </c>
      <c r="E30" s="9">
        <v>0</v>
      </c>
      <c r="F30" s="9">
        <v>12</v>
      </c>
      <c r="G30" s="12">
        <v>164.1</v>
      </c>
      <c r="H30" s="53">
        <f>G30*F30</f>
        <v>1969.1999999999998</v>
      </c>
      <c r="I30" s="58"/>
    </row>
    <row r="31" spans="2:9" ht="15" thickBot="1" x14ac:dyDescent="0.25"/>
    <row r="32" spans="2:9" ht="15.75" thickBot="1" x14ac:dyDescent="0.3">
      <c r="E32" s="63" t="s">
        <v>135</v>
      </c>
      <c r="F32" s="64"/>
      <c r="G32" s="65"/>
      <c r="H32" s="31">
        <f>SUM(H5:H31)</f>
        <v>146724.18000000002</v>
      </c>
      <c r="I32" s="29"/>
    </row>
  </sheetData>
  <mergeCells count="3">
    <mergeCell ref="I21:I22"/>
    <mergeCell ref="E32:G32"/>
    <mergeCell ref="B2:D2"/>
  </mergeCells>
  <phoneticPr fontId="8" type="noConversion"/>
  <pageMargins left="0.7" right="0.7" top="0.75" bottom="0.75" header="0.3" footer="0.3"/>
  <pageSetup paperSize="9" scale="6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6"/>
  <sheetViews>
    <sheetView rightToLeft="1" zoomScale="90" zoomScaleNormal="90" workbookViewId="0">
      <selection activeCell="N11" sqref="N11"/>
    </sheetView>
  </sheetViews>
  <sheetFormatPr defaultRowHeight="14.25" x14ac:dyDescent="0.2"/>
  <cols>
    <col min="2" max="2" width="6.875" style="3" customWidth="1"/>
    <col min="3" max="3" width="9.375" customWidth="1"/>
    <col min="4" max="4" width="32.875" customWidth="1"/>
    <col min="5" max="5" width="12.875" customWidth="1"/>
    <col min="6" max="6" width="7" customWidth="1"/>
    <col min="7" max="7" width="11" customWidth="1"/>
    <col min="8" max="8" width="12.625" customWidth="1"/>
    <col min="9" max="9" width="37.75" style="1" customWidth="1"/>
  </cols>
  <sheetData>
    <row r="1" spans="2:9" ht="15" x14ac:dyDescent="0.25">
      <c r="E1" s="20" t="s">
        <v>75</v>
      </c>
    </row>
    <row r="2" spans="2:9" ht="15.75" x14ac:dyDescent="0.25">
      <c r="B2" s="66" t="s">
        <v>113</v>
      </c>
      <c r="C2" s="66"/>
      <c r="D2" s="66"/>
      <c r="E2" s="49" t="str">
        <f>'דגן מערכות בש שמור-א '!E2</f>
        <v>14.3.2022</v>
      </c>
    </row>
    <row r="3" spans="2:9" ht="15" thickBot="1" x14ac:dyDescent="0.25"/>
    <row r="4" spans="2:9" ht="30" customHeight="1" x14ac:dyDescent="0.2">
      <c r="B4" s="4" t="s">
        <v>61</v>
      </c>
      <c r="C4" s="5" t="s">
        <v>66</v>
      </c>
      <c r="D4" s="5" t="s">
        <v>62</v>
      </c>
      <c r="E4" s="5" t="s">
        <v>0</v>
      </c>
      <c r="F4" s="5" t="s">
        <v>63</v>
      </c>
      <c r="G4" s="5" t="s">
        <v>64</v>
      </c>
      <c r="H4" s="6" t="s">
        <v>65</v>
      </c>
      <c r="I4" s="32" t="s">
        <v>77</v>
      </c>
    </row>
    <row r="5" spans="2:9" ht="27" customHeight="1" x14ac:dyDescent="0.2">
      <c r="B5" s="24" t="s">
        <v>54</v>
      </c>
      <c r="C5" s="2" t="s">
        <v>25</v>
      </c>
      <c r="D5" s="2" t="s">
        <v>26</v>
      </c>
      <c r="E5" s="2" t="s">
        <v>27</v>
      </c>
      <c r="F5" s="26">
        <v>2</v>
      </c>
      <c r="G5" s="10">
        <v>338</v>
      </c>
      <c r="H5" s="11">
        <f>G5*F5</f>
        <v>676</v>
      </c>
      <c r="I5" s="33"/>
    </row>
    <row r="6" spans="2:9" ht="23.25" customHeight="1" x14ac:dyDescent="0.2">
      <c r="B6" s="7" t="s">
        <v>53</v>
      </c>
      <c r="C6" s="2" t="s">
        <v>18</v>
      </c>
      <c r="D6" s="2" t="s">
        <v>23</v>
      </c>
      <c r="E6" s="2" t="s">
        <v>24</v>
      </c>
      <c r="F6" s="2">
        <v>2</v>
      </c>
      <c r="G6" s="10">
        <v>461.5</v>
      </c>
      <c r="H6" s="11">
        <f t="shared" ref="H6:H20" si="0">G6*F6</f>
        <v>923</v>
      </c>
      <c r="I6" s="33"/>
    </row>
    <row r="7" spans="2:9" ht="20.25" customHeight="1" x14ac:dyDescent="0.2">
      <c r="B7" s="7" t="s">
        <v>45</v>
      </c>
      <c r="C7" s="2" t="s">
        <v>13</v>
      </c>
      <c r="D7" s="2" t="s">
        <v>14</v>
      </c>
      <c r="E7" s="2" t="s">
        <v>15</v>
      </c>
      <c r="F7" s="2">
        <v>3</v>
      </c>
      <c r="G7" s="10">
        <v>7450</v>
      </c>
      <c r="H7" s="11">
        <f t="shared" si="0"/>
        <v>22350</v>
      </c>
      <c r="I7" s="34"/>
    </row>
    <row r="8" spans="2:9" ht="21.75" customHeight="1" x14ac:dyDescent="0.2">
      <c r="B8" s="7" t="s">
        <v>46</v>
      </c>
      <c r="C8" s="2" t="s">
        <v>13</v>
      </c>
      <c r="D8" s="2" t="s">
        <v>16</v>
      </c>
      <c r="E8" s="2" t="s">
        <v>17</v>
      </c>
      <c r="F8" s="2">
        <v>4</v>
      </c>
      <c r="G8" s="10">
        <v>7450</v>
      </c>
      <c r="H8" s="11">
        <f t="shared" si="0"/>
        <v>29800</v>
      </c>
      <c r="I8" s="34"/>
    </row>
    <row r="9" spans="2:9" ht="21.75" customHeight="1" x14ac:dyDescent="0.2">
      <c r="B9" s="7" t="s">
        <v>48</v>
      </c>
      <c r="C9" s="2" t="s">
        <v>1</v>
      </c>
      <c r="D9" s="2" t="s">
        <v>20</v>
      </c>
      <c r="E9" s="2" t="s">
        <v>81</v>
      </c>
      <c r="F9" s="2">
        <v>2</v>
      </c>
      <c r="G9" s="10">
        <v>555.73</v>
      </c>
      <c r="H9" s="11">
        <f t="shared" si="0"/>
        <v>1111.46</v>
      </c>
      <c r="I9" s="34"/>
    </row>
    <row r="10" spans="2:9" ht="21.75" customHeight="1" x14ac:dyDescent="0.2">
      <c r="B10" s="7" t="s">
        <v>79</v>
      </c>
      <c r="C10" s="2" t="s">
        <v>78</v>
      </c>
      <c r="D10" s="2" t="s">
        <v>80</v>
      </c>
      <c r="E10" s="2" t="s">
        <v>114</v>
      </c>
      <c r="F10" s="2">
        <v>2</v>
      </c>
      <c r="G10" s="10">
        <v>535</v>
      </c>
      <c r="H10" s="11">
        <f t="shared" si="0"/>
        <v>1070</v>
      </c>
      <c r="I10" s="34" t="s">
        <v>141</v>
      </c>
    </row>
    <row r="11" spans="2:9" ht="19.5" customHeight="1" x14ac:dyDescent="0.2">
      <c r="B11" s="7" t="s">
        <v>47</v>
      </c>
      <c r="C11" s="2" t="s">
        <v>90</v>
      </c>
      <c r="D11" s="2" t="s">
        <v>19</v>
      </c>
      <c r="E11" s="2" t="s">
        <v>115</v>
      </c>
      <c r="F11" s="2">
        <v>1</v>
      </c>
      <c r="G11" s="10">
        <v>5292.31</v>
      </c>
      <c r="H11" s="11">
        <f t="shared" si="0"/>
        <v>5292.31</v>
      </c>
      <c r="I11" s="34"/>
    </row>
    <row r="12" spans="2:9" ht="23.25" customHeight="1" x14ac:dyDescent="0.2">
      <c r="B12" s="7" t="s">
        <v>51</v>
      </c>
      <c r="C12" s="2" t="s">
        <v>90</v>
      </c>
      <c r="D12" s="2" t="s">
        <v>83</v>
      </c>
      <c r="E12" s="2" t="s">
        <v>112</v>
      </c>
      <c r="F12" s="2">
        <v>1</v>
      </c>
      <c r="G12" s="10">
        <v>7115.21</v>
      </c>
      <c r="H12" s="11">
        <f t="shared" si="0"/>
        <v>7115.21</v>
      </c>
      <c r="I12" s="34"/>
    </row>
    <row r="13" spans="2:9" ht="23.25" customHeight="1" x14ac:dyDescent="0.2">
      <c r="B13" s="7" t="s">
        <v>50</v>
      </c>
      <c r="C13" s="2" t="s">
        <v>148</v>
      </c>
      <c r="D13" s="2" t="s">
        <v>149</v>
      </c>
      <c r="E13" s="2" t="s">
        <v>150</v>
      </c>
      <c r="F13" s="2">
        <v>2</v>
      </c>
      <c r="G13" s="10">
        <v>10290.6</v>
      </c>
      <c r="H13" s="11">
        <f t="shared" si="0"/>
        <v>20581.2</v>
      </c>
      <c r="I13" s="57" t="s">
        <v>147</v>
      </c>
    </row>
    <row r="14" spans="2:9" ht="23.25" customHeight="1" x14ac:dyDescent="0.2">
      <c r="B14" s="7" t="s">
        <v>55</v>
      </c>
      <c r="C14" s="2" t="s">
        <v>18</v>
      </c>
      <c r="D14" s="2" t="s">
        <v>28</v>
      </c>
      <c r="E14" s="2" t="s">
        <v>18</v>
      </c>
      <c r="F14" s="2">
        <v>4</v>
      </c>
      <c r="G14" s="10">
        <v>6153.85</v>
      </c>
      <c r="H14" s="11">
        <f t="shared" si="0"/>
        <v>24615.4</v>
      </c>
      <c r="I14" s="34"/>
    </row>
    <row r="15" spans="2:9" ht="23.25" customHeight="1" x14ac:dyDescent="0.2">
      <c r="B15" s="7" t="s">
        <v>34</v>
      </c>
      <c r="C15" s="2" t="s">
        <v>97</v>
      </c>
      <c r="D15" s="2" t="s">
        <v>82</v>
      </c>
      <c r="E15" s="2" t="s">
        <v>98</v>
      </c>
      <c r="F15" s="2">
        <v>1</v>
      </c>
      <c r="G15" s="10">
        <v>11517.78</v>
      </c>
      <c r="H15" s="11">
        <f t="shared" si="0"/>
        <v>11517.78</v>
      </c>
      <c r="I15" s="34"/>
    </row>
    <row r="16" spans="2:9" ht="23.25" customHeight="1" x14ac:dyDescent="0.2">
      <c r="B16" s="7" t="s">
        <v>38</v>
      </c>
      <c r="C16" s="2" t="s">
        <v>118</v>
      </c>
      <c r="D16" s="2" t="s">
        <v>117</v>
      </c>
      <c r="E16" s="2" t="s">
        <v>116</v>
      </c>
      <c r="F16" s="2">
        <v>2</v>
      </c>
      <c r="G16" s="10">
        <v>1905</v>
      </c>
      <c r="H16" s="11">
        <f t="shared" si="0"/>
        <v>3810</v>
      </c>
      <c r="I16" s="34"/>
    </row>
    <row r="17" spans="2:9" ht="23.25" customHeight="1" x14ac:dyDescent="0.2">
      <c r="B17" s="7" t="s">
        <v>37</v>
      </c>
      <c r="C17" s="2" t="s">
        <v>118</v>
      </c>
      <c r="D17" s="2" t="s">
        <v>68</v>
      </c>
      <c r="E17" s="2" t="s">
        <v>119</v>
      </c>
      <c r="F17" s="2">
        <v>8</v>
      </c>
      <c r="G17" s="10">
        <v>720</v>
      </c>
      <c r="H17" s="11">
        <f t="shared" si="0"/>
        <v>5760</v>
      </c>
      <c r="I17" s="34"/>
    </row>
    <row r="18" spans="2:9" ht="23.25" customHeight="1" x14ac:dyDescent="0.2">
      <c r="B18" s="7" t="s">
        <v>35</v>
      </c>
      <c r="C18" s="2" t="s">
        <v>2</v>
      </c>
      <c r="D18" s="2" t="s">
        <v>3</v>
      </c>
      <c r="E18" s="2" t="s">
        <v>121</v>
      </c>
      <c r="F18" s="2">
        <v>2</v>
      </c>
      <c r="G18" s="10">
        <v>965</v>
      </c>
      <c r="H18" s="11">
        <f t="shared" si="0"/>
        <v>1930</v>
      </c>
      <c r="I18" s="34"/>
    </row>
    <row r="19" spans="2:9" ht="23.25" customHeight="1" x14ac:dyDescent="0.2">
      <c r="B19" s="7" t="s">
        <v>36</v>
      </c>
      <c r="C19" s="2" t="s">
        <v>5</v>
      </c>
      <c r="D19" s="2" t="s">
        <v>4</v>
      </c>
      <c r="E19" s="2" t="s">
        <v>120</v>
      </c>
      <c r="F19" s="2">
        <v>1</v>
      </c>
      <c r="G19" s="10">
        <v>1435</v>
      </c>
      <c r="H19" s="11">
        <f t="shared" si="0"/>
        <v>1435</v>
      </c>
      <c r="I19" s="34"/>
    </row>
    <row r="20" spans="2:9" ht="21.75" customHeight="1" x14ac:dyDescent="0.2">
      <c r="B20" s="7" t="s">
        <v>49</v>
      </c>
      <c r="C20" s="2" t="s">
        <v>22</v>
      </c>
      <c r="D20" s="2" t="s">
        <v>21</v>
      </c>
      <c r="E20" s="2" t="s">
        <v>88</v>
      </c>
      <c r="F20" s="2">
        <v>1</v>
      </c>
      <c r="G20" s="10">
        <v>1980</v>
      </c>
      <c r="H20" s="11">
        <f t="shared" si="0"/>
        <v>1980</v>
      </c>
      <c r="I20" s="34"/>
    </row>
    <row r="21" spans="2:9" ht="27.75" customHeight="1" x14ac:dyDescent="0.2">
      <c r="B21" s="7" t="s">
        <v>58</v>
      </c>
      <c r="C21" s="2" t="s">
        <v>1</v>
      </c>
      <c r="D21" s="2" t="s">
        <v>89</v>
      </c>
      <c r="E21" s="2" t="s">
        <v>32</v>
      </c>
      <c r="F21" s="2">
        <v>3</v>
      </c>
      <c r="G21" s="10">
        <v>33</v>
      </c>
      <c r="H21" s="11">
        <f t="shared" ref="H21" si="1">G21*F21</f>
        <v>99</v>
      </c>
      <c r="I21" s="34"/>
    </row>
    <row r="22" spans="2:9" ht="26.25" customHeight="1" x14ac:dyDescent="0.2">
      <c r="B22" s="25" t="s">
        <v>91</v>
      </c>
      <c r="C22" s="18" t="s">
        <v>92</v>
      </c>
      <c r="D22" s="18" t="s">
        <v>93</v>
      </c>
      <c r="E22" s="18" t="s">
        <v>94</v>
      </c>
      <c r="F22" s="18">
        <v>8</v>
      </c>
      <c r="G22" s="19">
        <v>175</v>
      </c>
      <c r="H22" s="16">
        <v>1400</v>
      </c>
      <c r="I22" s="34"/>
    </row>
    <row r="23" spans="2:9" ht="33.75" customHeight="1" x14ac:dyDescent="0.2">
      <c r="B23" s="7" t="s">
        <v>59</v>
      </c>
      <c r="C23" s="2" t="s">
        <v>1</v>
      </c>
      <c r="D23" s="2" t="s">
        <v>31</v>
      </c>
      <c r="E23" s="2" t="s">
        <v>127</v>
      </c>
      <c r="F23" s="2">
        <v>18</v>
      </c>
      <c r="G23" s="10">
        <v>52.1</v>
      </c>
      <c r="H23" s="11">
        <f>G23*F23</f>
        <v>937.80000000000007</v>
      </c>
      <c r="I23" s="34"/>
    </row>
    <row r="24" spans="2:9" ht="26.45" customHeight="1" thickBot="1" x14ac:dyDescent="0.25">
      <c r="B24" s="8" t="s">
        <v>56</v>
      </c>
      <c r="C24" s="9">
        <v>0</v>
      </c>
      <c r="D24" s="9" t="s">
        <v>76</v>
      </c>
      <c r="E24" s="9">
        <v>0</v>
      </c>
      <c r="F24" s="9">
        <v>18</v>
      </c>
      <c r="G24" s="12">
        <v>164.1</v>
      </c>
      <c r="H24" s="13">
        <f>G24*F24</f>
        <v>2953.7999999999997</v>
      </c>
      <c r="I24" s="35"/>
    </row>
    <row r="25" spans="2:9" ht="15" thickBot="1" x14ac:dyDescent="0.25"/>
    <row r="26" spans="2:9" ht="15.75" thickBot="1" x14ac:dyDescent="0.3">
      <c r="E26" s="63" t="s">
        <v>137</v>
      </c>
      <c r="F26" s="64"/>
      <c r="G26" s="65"/>
      <c r="H26" s="31">
        <f>SUM(H5:H25)</f>
        <v>145357.95999999996</v>
      </c>
      <c r="I26" s="29"/>
    </row>
  </sheetData>
  <mergeCells count="2">
    <mergeCell ref="E26:G26"/>
    <mergeCell ref="B2:D2"/>
  </mergeCells>
  <pageMargins left="0.7" right="0.7" top="0.75" bottom="0.75" header="0.3" footer="0.3"/>
  <pageSetup paperSize="9" scale="57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H26"/>
  <sheetViews>
    <sheetView rightToLeft="1" tabSelected="1" zoomScale="90" zoomScaleNormal="90" workbookViewId="0">
      <selection activeCell="B1" sqref="B1:J32"/>
    </sheetView>
  </sheetViews>
  <sheetFormatPr defaultRowHeight="14.25" x14ac:dyDescent="0.2"/>
  <cols>
    <col min="2" max="2" width="6.875" style="3" customWidth="1"/>
    <col min="3" max="3" width="31.125" customWidth="1"/>
    <col min="4" max="4" width="23.875" customWidth="1"/>
    <col min="5" max="5" width="19.375" style="1" customWidth="1"/>
    <col min="6" max="6" width="21.125" customWidth="1"/>
  </cols>
  <sheetData>
    <row r="1" spans="2:34" x14ac:dyDescent="0.2">
      <c r="E1"/>
    </row>
    <row r="2" spans="2:34" x14ac:dyDescent="0.2">
      <c r="E2"/>
    </row>
    <row r="3" spans="2:34" ht="18" x14ac:dyDescent="0.25">
      <c r="B3" s="45" t="s">
        <v>139</v>
      </c>
      <c r="C3" s="46"/>
      <c r="D3" s="47"/>
      <c r="E3" s="47"/>
      <c r="F3" s="48" t="s">
        <v>146</v>
      </c>
    </row>
    <row r="4" spans="2:34" ht="15" thickBot="1" x14ac:dyDescent="0.25">
      <c r="E4"/>
    </row>
    <row r="5" spans="2:34" ht="33.950000000000003" customHeight="1" x14ac:dyDescent="0.2">
      <c r="B5" s="40" t="s">
        <v>131</v>
      </c>
      <c r="C5" s="41" t="s">
        <v>132</v>
      </c>
      <c r="D5" s="41" t="s">
        <v>140</v>
      </c>
      <c r="E5" s="42" t="s">
        <v>77</v>
      </c>
    </row>
    <row r="6" spans="2:34" ht="21.75" customHeight="1" x14ac:dyDescent="0.2">
      <c r="B6" s="43" t="s">
        <v>95</v>
      </c>
      <c r="C6" s="36" t="s">
        <v>133</v>
      </c>
      <c r="D6" s="37">
        <f>'דגן מערכות בש שמור-א '!H32</f>
        <v>146724.18000000002</v>
      </c>
      <c r="E6" s="27"/>
    </row>
    <row r="7" spans="2:34" ht="23.25" customHeight="1" thickBot="1" x14ac:dyDescent="0.25">
      <c r="B7" s="44" t="s">
        <v>96</v>
      </c>
      <c r="C7" s="38" t="s">
        <v>134</v>
      </c>
      <c r="D7" s="39">
        <f>'דגן מערכות בש סב'!H26</f>
        <v>145357.95999999996</v>
      </c>
      <c r="E7" s="28"/>
    </row>
    <row r="8" spans="2:34" ht="15" thickBot="1" x14ac:dyDescent="0.25">
      <c r="E8"/>
    </row>
    <row r="9" spans="2:34" ht="17.100000000000001" customHeight="1" thickBot="1" x14ac:dyDescent="0.3">
      <c r="C9" s="59" t="s">
        <v>138</v>
      </c>
      <c r="D9" s="60">
        <f>SUM(D6:D8)</f>
        <v>292082.14</v>
      </c>
      <c r="E9" s="61" t="s">
        <v>99</v>
      </c>
    </row>
    <row r="10" spans="2:34" x14ac:dyDescent="0.2">
      <c r="E10"/>
    </row>
    <row r="11" spans="2:34" x14ac:dyDescent="0.2">
      <c r="E11"/>
    </row>
    <row r="12" spans="2:34" x14ac:dyDescent="0.2">
      <c r="E12"/>
    </row>
    <row r="13" spans="2:34" x14ac:dyDescent="0.2">
      <c r="E1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4" s="1" customFormat="1" ht="18" x14ac:dyDescent="0.25">
      <c r="B14" s="3"/>
      <c r="C14" s="21" t="s">
        <v>100</v>
      </c>
      <c r="D14"/>
      <c r="E14"/>
      <c r="F14"/>
      <c r="G14"/>
      <c r="H14"/>
      <c r="I14"/>
      <c r="J1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4" x14ac:dyDescent="0.2">
      <c r="E1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 s="1" customFormat="1" ht="15.75" x14ac:dyDescent="0.2">
      <c r="B16" s="3"/>
      <c r="C16" s="22" t="s">
        <v>101</v>
      </c>
      <c r="D16" s="2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 s="1" customFormat="1" ht="15.75" x14ac:dyDescent="0.2">
      <c r="B17" s="3"/>
      <c r="C17" s="22" t="s">
        <v>102</v>
      </c>
      <c r="D17" s="2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 s="1" customFormat="1" ht="15.75" x14ac:dyDescent="0.2">
      <c r="B18" s="3"/>
      <c r="C18" s="22" t="s">
        <v>103</v>
      </c>
      <c r="D18" s="2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s="1" customFormat="1" ht="15.75" x14ac:dyDescent="0.2">
      <c r="B19" s="3"/>
      <c r="C19" s="22" t="s">
        <v>104</v>
      </c>
      <c r="D19" s="2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 s="1" customFormat="1" ht="15.75" x14ac:dyDescent="0.2">
      <c r="B20" s="3"/>
      <c r="C20" s="22" t="s">
        <v>105</v>
      </c>
      <c r="D20" s="2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s="1" customFormat="1" ht="15.75" x14ac:dyDescent="0.2">
      <c r="B21" s="3"/>
      <c r="C21" s="22" t="s">
        <v>106</v>
      </c>
      <c r="D21" s="2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 s="1" customFormat="1" ht="15.75" x14ac:dyDescent="0.2">
      <c r="B22" s="3"/>
      <c r="C22" s="22" t="s">
        <v>107</v>
      </c>
      <c r="D22" s="2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 s="1" customFormat="1" ht="15.75" x14ac:dyDescent="0.2">
      <c r="B23" s="3"/>
      <c r="C23" s="22" t="s">
        <v>108</v>
      </c>
      <c r="D23" s="2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 s="1" customFormat="1" ht="15.75" x14ac:dyDescent="0.2">
      <c r="B24" s="3"/>
      <c r="C24" s="22" t="s">
        <v>111</v>
      </c>
      <c r="D24" s="2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 s="1" customFormat="1" ht="15.75" x14ac:dyDescent="0.2">
      <c r="B25" s="3"/>
      <c r="C25" s="22" t="s">
        <v>109</v>
      </c>
      <c r="D25" s="2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 s="1" customFormat="1" ht="15.75" x14ac:dyDescent="0.2">
      <c r="B26" s="3"/>
      <c r="C26" s="22" t="s">
        <v>110</v>
      </c>
      <c r="D26" s="2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</sheetData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דגן מערכות בש שמור-א </vt:lpstr>
      <vt:lpstr>דגן מערכות בש סב</vt:lpstr>
      <vt:lpstr>סה"כ הפרויקט</vt:lpstr>
      <vt:lpstr>'סה"כ הפרויקט'!WPrint_Area_W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ניסים בן-צרפתי</dc:creator>
  <cp:lastModifiedBy>noam lahyani</cp:lastModifiedBy>
  <cp:lastPrinted>2022-03-14T12:29:39Z</cp:lastPrinted>
  <dcterms:created xsi:type="dcterms:W3CDTF">2013-08-05T16:55:21Z</dcterms:created>
  <dcterms:modified xsi:type="dcterms:W3CDTF">2022-03-14T12:29:45Z</dcterms:modified>
</cp:coreProperties>
</file>