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\Comm-IT\Office Administration\עובדים_דוחות שעות\פתרונות\2023\פברואר\משבח\"/>
    </mc:Choice>
  </mc:AlternateContent>
  <xr:revisionPtr revIDLastSave="0" documentId="13_ncr:1_{753A55ED-62CB-4157-8448-67BA51F15C4A}" xr6:coauthVersionLast="47" xr6:coauthVersionMax="47" xr10:uidLastSave="{00000000-0000-0000-0000-000000000000}"/>
  <bookViews>
    <workbookView xWindow="-135" yWindow="-135" windowWidth="29070" windowHeight="15870" xr2:uid="{00000000-000D-0000-FFFF-FFFF00000000}"/>
  </bookViews>
  <sheets>
    <sheet name="DetailedMonthlyReport" sheetId="1" r:id="rId1"/>
  </sheets>
  <definedNames>
    <definedName name="_xlnm._FilterDatabase" localSheetId="0" hidden="1">DetailedMonthlyReport!$A$1:$L$37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9" i="1" l="1"/>
  <c r="F8" i="1" l="1"/>
  <c r="F26" i="1" l="1"/>
  <c r="H26" i="1" s="1"/>
  <c r="K26" i="1" s="1"/>
  <c r="F2" i="1"/>
  <c r="H2" i="1" s="1"/>
  <c r="K2" i="1" s="1"/>
  <c r="F3" i="1"/>
  <c r="H3" i="1" s="1"/>
  <c r="K3" i="1" s="1"/>
  <c r="F4" i="1"/>
  <c r="H4" i="1" s="1"/>
  <c r="K4" i="1" s="1"/>
  <c r="F5" i="1"/>
  <c r="H5" i="1" s="1"/>
  <c r="K5" i="1" s="1"/>
  <c r="F6" i="1"/>
  <c r="H6" i="1" s="1"/>
  <c r="K6" i="1" s="1"/>
  <c r="F7" i="1"/>
  <c r="H7" i="1" s="1"/>
  <c r="K7" i="1" s="1"/>
  <c r="F27" i="1"/>
  <c r="H27" i="1" s="1"/>
  <c r="K27" i="1" s="1"/>
  <c r="F28" i="1"/>
  <c r="H28" i="1" s="1"/>
  <c r="K28" i="1" s="1"/>
  <c r="H8" i="1"/>
  <c r="F9" i="1"/>
  <c r="H9" i="1" s="1"/>
  <c r="K9" i="1" s="1"/>
  <c r="F10" i="1"/>
  <c r="H10" i="1" s="1"/>
  <c r="K10" i="1" s="1"/>
  <c r="F29" i="1"/>
  <c r="H29" i="1" s="1"/>
  <c r="K29" i="1" s="1"/>
  <c r="F11" i="1"/>
  <c r="H11" i="1" s="1"/>
  <c r="K11" i="1" s="1"/>
  <c r="F30" i="1"/>
  <c r="H30" i="1" s="1"/>
  <c r="K30" i="1" s="1"/>
  <c r="F12" i="1"/>
  <c r="H12" i="1" s="1"/>
  <c r="K12" i="1" s="1"/>
  <c r="F13" i="1"/>
  <c r="H13" i="1" s="1"/>
  <c r="K13" i="1" s="1"/>
  <c r="F31" i="1"/>
  <c r="H31" i="1" s="1"/>
  <c r="K31" i="1" s="1"/>
  <c r="F32" i="1"/>
  <c r="H32" i="1" s="1"/>
  <c r="K32" i="1" s="1"/>
  <c r="F14" i="1"/>
  <c r="H14" i="1" s="1"/>
  <c r="K14" i="1" s="1"/>
  <c r="F33" i="1"/>
  <c r="H33" i="1" s="1"/>
  <c r="K33" i="1" s="1"/>
  <c r="F34" i="1"/>
  <c r="H34" i="1" s="1"/>
  <c r="K34" i="1" s="1"/>
  <c r="F15" i="1"/>
  <c r="H15" i="1" s="1"/>
  <c r="K15" i="1" s="1"/>
  <c r="F16" i="1"/>
  <c r="H16" i="1" s="1"/>
  <c r="K16" i="1" s="1"/>
  <c r="F17" i="1"/>
  <c r="H17" i="1" s="1"/>
  <c r="K17" i="1" s="1"/>
  <c r="F18" i="1"/>
  <c r="H18" i="1" s="1"/>
  <c r="K18" i="1" s="1"/>
  <c r="F19" i="1"/>
  <c r="H19" i="1" s="1"/>
  <c r="K19" i="1" s="1"/>
  <c r="F20" i="1"/>
  <c r="H20" i="1" s="1"/>
  <c r="K20" i="1" s="1"/>
  <c r="F21" i="1"/>
  <c r="H21" i="1" s="1"/>
  <c r="K21" i="1" s="1"/>
  <c r="F35" i="1"/>
  <c r="H35" i="1" s="1"/>
  <c r="K35" i="1" s="1"/>
  <c r="F22" i="1"/>
  <c r="H22" i="1" s="1"/>
  <c r="K22" i="1" s="1"/>
  <c r="F36" i="1"/>
  <c r="H36" i="1" s="1"/>
  <c r="K36" i="1" s="1"/>
  <c r="F23" i="1"/>
  <c r="H23" i="1" s="1"/>
  <c r="K23" i="1" s="1"/>
  <c r="F25" i="1"/>
  <c r="H25" i="1" s="1"/>
  <c r="K25" i="1" s="1"/>
  <c r="K37" i="1" l="1"/>
  <c r="H24" i="1"/>
  <c r="K8" i="1"/>
  <c r="K24" i="1" s="1"/>
  <c r="F24" i="1"/>
  <c r="H37" i="1"/>
  <c r="F37" i="1"/>
</calcChain>
</file>

<file path=xl/sharedStrings.xml><?xml version="1.0" encoding="utf-8"?>
<sst xmlns="http://schemas.openxmlformats.org/spreadsheetml/2006/main" count="201" uniqueCount="69">
  <si>
    <t>From</t>
  </si>
  <si>
    <t>To</t>
  </si>
  <si>
    <t>Date</t>
  </si>
  <si>
    <t>Task2</t>
  </si>
  <si>
    <t>Employee</t>
  </si>
  <si>
    <t>Reported Hours</t>
  </si>
  <si>
    <t>Break Hours</t>
  </si>
  <si>
    <t>Actual Hours</t>
  </si>
  <si>
    <t>Rate</t>
  </si>
  <si>
    <t>Comment</t>
  </si>
  <si>
    <t>28/02/2023</t>
  </si>
  <si>
    <t>משרד הביטחון - משבח_משבח - אבטחת מידע_צוות אלדר</t>
  </si>
  <si>
    <t>Itzik Israeli</t>
  </si>
  <si>
    <t>15:30</t>
  </si>
  <si>
    <t>תמיכה + ארוחות</t>
  </si>
  <si>
    <t>נסיעות</t>
  </si>
  <si>
    <t>משרד הביטחון - משבח_משבח - אבטחת מידע_נסיעות</t>
  </si>
  <si>
    <t>16:00</t>
  </si>
  <si>
    <t>18:00</t>
  </si>
  <si>
    <t>Bar Dadon</t>
  </si>
  <si>
    <t>08:13</t>
  </si>
  <si>
    <t>תמיכה + ארוחה</t>
  </si>
  <si>
    <t>27/02/2023</t>
  </si>
  <si>
    <t>18:20</t>
  </si>
  <si>
    <t>18:50</t>
  </si>
  <si>
    <t>cis + ארוחה</t>
  </si>
  <si>
    <t>23/02/2023</t>
  </si>
  <si>
    <t>15:00</t>
  </si>
  <si>
    <t>08:00</t>
  </si>
  <si>
    <t>22/02/2023</t>
  </si>
  <si>
    <t>16:30</t>
  </si>
  <si>
    <t>18:30</t>
  </si>
  <si>
    <t>08:01</t>
  </si>
  <si>
    <t>15:31</t>
  </si>
  <si>
    <t>16:01</t>
  </si>
  <si>
    <t>21/02/2023</t>
  </si>
  <si>
    <t>18:05</t>
  </si>
  <si>
    <t>18:35</t>
  </si>
  <si>
    <t>gpo cis</t>
  </si>
  <si>
    <t>20/02/2023</t>
  </si>
  <si>
    <t>15:11</t>
  </si>
  <si>
    <t>15:41</t>
  </si>
  <si>
    <t>08:10</t>
  </si>
  <si>
    <t>תמיכה cis</t>
  </si>
  <si>
    <t>16/02/2023</t>
  </si>
  <si>
    <t>תמיכה + נסיעות</t>
  </si>
  <si>
    <t>14/02/2023</t>
  </si>
  <si>
    <t>08:16</t>
  </si>
  <si>
    <t>תמיכה + אוכל</t>
  </si>
  <si>
    <t>16:11</t>
  </si>
  <si>
    <t>09/02/2023</t>
  </si>
  <si>
    <t>08:08</t>
  </si>
  <si>
    <t>15:25</t>
  </si>
  <si>
    <t>תמיכה ללא ארוחה</t>
  </si>
  <si>
    <t>15:55</t>
  </si>
  <si>
    <t>08/02/2023</t>
  </si>
  <si>
    <t>08:07</t>
  </si>
  <si>
    <t>16:31</t>
  </si>
  <si>
    <t>07/02/2023</t>
  </si>
  <si>
    <t>15:18</t>
  </si>
  <si>
    <t>15:48</t>
  </si>
  <si>
    <t>08:03</t>
  </si>
  <si>
    <t>01/02/2023</t>
  </si>
  <si>
    <t>07:53</t>
  </si>
  <si>
    <t>15:38</t>
  </si>
  <si>
    <t>16:08</t>
  </si>
  <si>
    <t>תלוש מזון</t>
  </si>
  <si>
    <t>TOTAL</t>
  </si>
  <si>
    <t>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</si>
</sst>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\₪#,##0.00"/>
  </numFmts>
  <fonts count="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8">
    <xf numFmtId="0" fontId="0" fillId="0" borderId="0" xfId="0"/>
    <xf numFmtId="0" fontId="1" fillId="0" borderId="1" xfId="0" applyFont="1" applyBorder="1"/>
    <xf numFmtId="164" fontId="0" fillId="0" borderId="1" xfId="0" applyNumberFormat="1" applyBorder="1"/>
    <xf numFmtId="164" fontId="0" fillId="0" borderId="2" xfId="0" applyNumberFormat="1" applyBorder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3" xfId="0" applyBorder="1"/>
    <xf numFmtId="164" fontId="0" fillId="0" borderId="3" xfId="0" applyNumberFormat="1" applyBorder="1"/>
    <xf numFmtId="0" fontId="0" fillId="0" borderId="3" xfId="0" applyBorder="1" applyAlignment="1">
      <alignment horizontal="left"/>
    </xf>
    <xf numFmtId="0" fontId="1" fillId="2" borderId="4" xfId="0" applyFont="1" applyFill="1" applyBorder="1"/>
    <xf numFmtId="0" fontId="1" fillId="2" borderId="5" xfId="0" applyFont="1" applyFill="1" applyBorder="1"/>
    <xf numFmtId="164" fontId="1" fillId="2" borderId="5" xfId="0" applyNumberFormat="1" applyFont="1" applyFill="1" applyBorder="1"/>
    <xf numFmtId="0" fontId="1" fillId="2" borderId="6" xfId="0" applyFont="1" applyFill="1" applyBorder="1" applyAlignment="1">
      <alignment horizontal="left"/>
    </xf>
    <xf numFmtId="43" fontId="0" fillId="0" borderId="1" xfId="1" applyFont="1" applyBorder="1"/>
    <xf numFmtId="43" fontId="0" fillId="0" borderId="2" xfId="1" applyFont="1" applyBorder="1"/>
    <xf numFmtId="43" fontId="1" fillId="2" borderId="5" xfId="1" applyFont="1" applyFill="1" applyBorder="1"/>
    <xf numFmtId="43" fontId="0" fillId="0" borderId="3" xfId="1" applyFont="1" applyBorder="1"/>
    <xf numFmtId="43" fontId="1" fillId="2" borderId="5" xfId="0" applyNumberFormat="1" applyFont="1" applyFill="1" applyBorder="1"/>
    <xf numFmtId="20" fontId="0" fillId="0" borderId="3" xfId="0" applyNumberFormat="1" applyBorder="1"/>
    <xf numFmtId="43" fontId="1" fillId="0" borderId="1" xfId="1" applyFont="1" applyBorder="1"/>
    <xf numFmtId="43" fontId="0" fillId="0" borderId="0" xfId="1" applyFont="1"/>
    <xf numFmtId="20" fontId="0" fillId="0" borderId="1" xfId="0" applyNumberFormat="1" applyBorder="1"/>
    <xf numFmtId="43" fontId="1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9"/>
  <sheetViews>
    <sheetView tabSelected="1" workbookViewId="0">
      <selection activeCell="H22" activeCellId="10" sqref="H3 H5 H7 H8 H11 H13 H14 H16 H18 H21 H22"/>
    </sheetView>
  </sheetViews>
  <sheetFormatPr defaultRowHeight="14.25" x14ac:dyDescent="0.2"/>
  <cols>
    <col min="2" max="2" width="11.25" customWidth="1"/>
    <col min="3" max="3" width="13.125" customWidth="1"/>
    <col min="11" max="11" width="10.125" style="25" customWidth="1"/>
    <col min="12" max="12" width="16" style="5" customWidth="1"/>
  </cols>
  <sheetData>
    <row r="1" spans="1:12" ht="15" x14ac:dyDescent="0.25">
      <c r="A1" s="1" t="s">
        <v>2</v>
      </c>
      <c r="B1" s="1" t="s">
        <v>3</v>
      </c>
      <c r="C1" s="1" t="s">
        <v>4</v>
      </c>
      <c r="D1" s="1" t="s">
        <v>0</v>
      </c>
      <c r="E1" s="1" t="s">
        <v>1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66</v>
      </c>
      <c r="K1" s="24" t="s">
        <v>67</v>
      </c>
      <c r="L1" s="6" t="s">
        <v>9</v>
      </c>
    </row>
    <row r="2" spans="1:12" x14ac:dyDescent="0.2">
      <c r="A2" s="7" t="s">
        <v>10</v>
      </c>
      <c r="B2" s="7" t="s">
        <v>16</v>
      </c>
      <c r="C2" s="7" t="s">
        <v>19</v>
      </c>
      <c r="D2" s="7" t="s">
        <v>13</v>
      </c>
      <c r="E2" s="7" t="s">
        <v>17</v>
      </c>
      <c r="F2" s="18">
        <f t="shared" ref="F2:F23" si="0">(E2-D2)*24</f>
        <v>0.49999999999999822</v>
      </c>
      <c r="G2" s="7">
        <v>0</v>
      </c>
      <c r="H2" s="18">
        <f t="shared" ref="H2:H23" si="1">F2-G2</f>
        <v>0.49999999999999822</v>
      </c>
      <c r="I2" s="2">
        <v>240</v>
      </c>
      <c r="J2" s="2"/>
      <c r="K2" s="18">
        <f>H2*I2-J2*26.5</f>
        <v>119.99999999999957</v>
      </c>
      <c r="L2" s="8" t="s">
        <v>15</v>
      </c>
    </row>
    <row r="3" spans="1:12" x14ac:dyDescent="0.2">
      <c r="A3" s="7" t="s">
        <v>10</v>
      </c>
      <c r="B3" s="7" t="s">
        <v>11</v>
      </c>
      <c r="C3" s="7" t="s">
        <v>19</v>
      </c>
      <c r="D3" s="7" t="s">
        <v>20</v>
      </c>
      <c r="E3" s="7" t="s">
        <v>13</v>
      </c>
      <c r="F3" s="18">
        <f t="shared" si="0"/>
        <v>7.2833333333333341</v>
      </c>
      <c r="G3" s="7">
        <v>0.5</v>
      </c>
      <c r="H3" s="18">
        <f t="shared" si="1"/>
        <v>6.7833333333333341</v>
      </c>
      <c r="I3" s="2">
        <v>240</v>
      </c>
      <c r="J3" s="2">
        <v>1</v>
      </c>
      <c r="K3" s="18">
        <f t="shared" ref="K3:K23" si="2">H3*I3-J3*26.5</f>
        <v>1601.5000000000002</v>
      </c>
      <c r="L3" s="8" t="s">
        <v>21</v>
      </c>
    </row>
    <row r="4" spans="1:12" x14ac:dyDescent="0.2">
      <c r="A4" s="7" t="s">
        <v>22</v>
      </c>
      <c r="B4" s="7" t="s">
        <v>16</v>
      </c>
      <c r="C4" s="7" t="s">
        <v>19</v>
      </c>
      <c r="D4" s="7" t="s">
        <v>23</v>
      </c>
      <c r="E4" s="7" t="s">
        <v>24</v>
      </c>
      <c r="F4" s="18">
        <f t="shared" si="0"/>
        <v>0.50000000000000089</v>
      </c>
      <c r="G4" s="7">
        <v>0</v>
      </c>
      <c r="H4" s="18">
        <f t="shared" si="1"/>
        <v>0.50000000000000089</v>
      </c>
      <c r="I4" s="2">
        <v>240</v>
      </c>
      <c r="J4" s="2"/>
      <c r="K4" s="18">
        <f t="shared" si="2"/>
        <v>120.00000000000021</v>
      </c>
      <c r="L4" s="8" t="s">
        <v>15</v>
      </c>
    </row>
    <row r="5" spans="1:12" x14ac:dyDescent="0.2">
      <c r="A5" s="7" t="s">
        <v>22</v>
      </c>
      <c r="B5" s="7" t="s">
        <v>11</v>
      </c>
      <c r="C5" s="7" t="s">
        <v>19</v>
      </c>
      <c r="D5" s="26">
        <v>0.33888888888888885</v>
      </c>
      <c r="E5" s="26">
        <v>0.7631944444444444</v>
      </c>
      <c r="F5" s="18">
        <f t="shared" si="0"/>
        <v>10.183333333333334</v>
      </c>
      <c r="G5" s="7">
        <v>0.5</v>
      </c>
      <c r="H5" s="18">
        <f t="shared" si="1"/>
        <v>9.6833333333333336</v>
      </c>
      <c r="I5" s="2">
        <v>240</v>
      </c>
      <c r="J5" s="2">
        <v>1</v>
      </c>
      <c r="K5" s="18">
        <f t="shared" si="2"/>
        <v>2297.5</v>
      </c>
      <c r="L5" s="8" t="s">
        <v>25</v>
      </c>
    </row>
    <row r="6" spans="1:12" x14ac:dyDescent="0.2">
      <c r="A6" s="7" t="s">
        <v>26</v>
      </c>
      <c r="B6" s="7" t="s">
        <v>16</v>
      </c>
      <c r="C6" s="7" t="s">
        <v>19</v>
      </c>
      <c r="D6" s="7" t="s">
        <v>27</v>
      </c>
      <c r="E6" s="7" t="s">
        <v>13</v>
      </c>
      <c r="F6" s="18">
        <f t="shared" si="0"/>
        <v>0.50000000000000089</v>
      </c>
      <c r="G6" s="7">
        <v>0</v>
      </c>
      <c r="H6" s="18">
        <f t="shared" si="1"/>
        <v>0.50000000000000089</v>
      </c>
      <c r="I6" s="2">
        <v>240</v>
      </c>
      <c r="J6" s="2"/>
      <c r="K6" s="18">
        <f t="shared" si="2"/>
        <v>120.00000000000021</v>
      </c>
      <c r="L6" s="8" t="s">
        <v>15</v>
      </c>
    </row>
    <row r="7" spans="1:12" x14ac:dyDescent="0.2">
      <c r="A7" s="7" t="s">
        <v>26</v>
      </c>
      <c r="B7" s="7" t="s">
        <v>11</v>
      </c>
      <c r="C7" s="7" t="s">
        <v>19</v>
      </c>
      <c r="D7" s="26">
        <v>0.33402777777777781</v>
      </c>
      <c r="E7" s="7" t="s">
        <v>27</v>
      </c>
      <c r="F7" s="18">
        <f t="shared" si="0"/>
        <v>6.9833333333333325</v>
      </c>
      <c r="G7" s="7">
        <v>0.5</v>
      </c>
      <c r="H7" s="18">
        <f t="shared" si="1"/>
        <v>6.4833333333333325</v>
      </c>
      <c r="I7" s="2">
        <v>240</v>
      </c>
      <c r="J7" s="2">
        <v>1</v>
      </c>
      <c r="K7" s="18">
        <f t="shared" si="2"/>
        <v>1529.4999999999998</v>
      </c>
      <c r="L7" s="8" t="s">
        <v>25</v>
      </c>
    </row>
    <row r="8" spans="1:12" x14ac:dyDescent="0.2">
      <c r="A8" s="7" t="s">
        <v>29</v>
      </c>
      <c r="B8" s="7" t="s">
        <v>11</v>
      </c>
      <c r="C8" s="7" t="s">
        <v>19</v>
      </c>
      <c r="D8" s="7" t="s">
        <v>32</v>
      </c>
      <c r="E8" s="26">
        <v>0.64583333333333337</v>
      </c>
      <c r="F8" s="18">
        <f>(E8-D8)*24</f>
        <v>7.4833333333333334</v>
      </c>
      <c r="G8" s="7">
        <v>0.5</v>
      </c>
      <c r="H8" s="18">
        <f t="shared" si="1"/>
        <v>6.9833333333333334</v>
      </c>
      <c r="I8" s="2">
        <v>240</v>
      </c>
      <c r="J8" s="2">
        <v>1</v>
      </c>
      <c r="K8" s="18">
        <f t="shared" si="2"/>
        <v>1649.5</v>
      </c>
      <c r="L8" s="8" t="s">
        <v>25</v>
      </c>
    </row>
    <row r="9" spans="1:12" x14ac:dyDescent="0.2">
      <c r="A9" s="7" t="s">
        <v>29</v>
      </c>
      <c r="B9" s="7" t="s">
        <v>16</v>
      </c>
      <c r="C9" s="7" t="s">
        <v>19</v>
      </c>
      <c r="D9" s="7" t="s">
        <v>33</v>
      </c>
      <c r="E9" s="7" t="s">
        <v>34</v>
      </c>
      <c r="F9" s="18">
        <f t="shared" si="0"/>
        <v>0.49999999999999822</v>
      </c>
      <c r="G9" s="7">
        <v>0</v>
      </c>
      <c r="H9" s="18">
        <f t="shared" si="1"/>
        <v>0.49999999999999822</v>
      </c>
      <c r="I9" s="2">
        <v>240</v>
      </c>
      <c r="J9" s="2"/>
      <c r="K9" s="18">
        <f t="shared" si="2"/>
        <v>119.99999999999957</v>
      </c>
      <c r="L9" s="8" t="s">
        <v>15</v>
      </c>
    </row>
    <row r="10" spans="1:12" x14ac:dyDescent="0.2">
      <c r="A10" s="7" t="s">
        <v>35</v>
      </c>
      <c r="B10" s="7" t="s">
        <v>16</v>
      </c>
      <c r="C10" s="7" t="s">
        <v>19</v>
      </c>
      <c r="D10" s="7" t="s">
        <v>36</v>
      </c>
      <c r="E10" s="7" t="s">
        <v>37</v>
      </c>
      <c r="F10" s="18">
        <f t="shared" si="0"/>
        <v>0.49999999999999822</v>
      </c>
      <c r="G10" s="7">
        <v>0</v>
      </c>
      <c r="H10" s="18">
        <f t="shared" si="1"/>
        <v>0.49999999999999822</v>
      </c>
      <c r="I10" s="2">
        <v>240</v>
      </c>
      <c r="J10" s="2"/>
      <c r="K10" s="18">
        <f t="shared" si="2"/>
        <v>119.99999999999957</v>
      </c>
      <c r="L10" s="8" t="s">
        <v>15</v>
      </c>
    </row>
    <row r="11" spans="1:12" x14ac:dyDescent="0.2">
      <c r="A11" s="7" t="s">
        <v>35</v>
      </c>
      <c r="B11" s="7" t="s">
        <v>11</v>
      </c>
      <c r="C11" s="7" t="s">
        <v>19</v>
      </c>
      <c r="D11" s="7" t="s">
        <v>28</v>
      </c>
      <c r="E11" s="7" t="s">
        <v>36</v>
      </c>
      <c r="F11" s="18">
        <f t="shared" si="0"/>
        <v>10.083333333333334</v>
      </c>
      <c r="G11" s="7">
        <v>0.5</v>
      </c>
      <c r="H11" s="18">
        <f t="shared" si="1"/>
        <v>9.5833333333333339</v>
      </c>
      <c r="I11" s="2">
        <v>240</v>
      </c>
      <c r="J11" s="2">
        <v>1</v>
      </c>
      <c r="K11" s="18">
        <f t="shared" si="2"/>
        <v>2273.5</v>
      </c>
      <c r="L11" s="8" t="s">
        <v>38</v>
      </c>
    </row>
    <row r="12" spans="1:12" x14ac:dyDescent="0.2">
      <c r="A12" s="7" t="s">
        <v>39</v>
      </c>
      <c r="B12" s="7" t="s">
        <v>16</v>
      </c>
      <c r="C12" s="7" t="s">
        <v>19</v>
      </c>
      <c r="D12" s="7" t="s">
        <v>40</v>
      </c>
      <c r="E12" s="7" t="s">
        <v>41</v>
      </c>
      <c r="F12" s="18">
        <f t="shared" si="0"/>
        <v>0.50000000000000089</v>
      </c>
      <c r="G12" s="7">
        <v>0</v>
      </c>
      <c r="H12" s="18">
        <f t="shared" si="1"/>
        <v>0.50000000000000089</v>
      </c>
      <c r="I12" s="2">
        <v>240</v>
      </c>
      <c r="J12" s="2"/>
      <c r="K12" s="18">
        <f t="shared" si="2"/>
        <v>120.00000000000021</v>
      </c>
      <c r="L12" s="8" t="s">
        <v>15</v>
      </c>
    </row>
    <row r="13" spans="1:12" x14ac:dyDescent="0.2">
      <c r="A13" s="7" t="s">
        <v>39</v>
      </c>
      <c r="B13" s="7" t="s">
        <v>11</v>
      </c>
      <c r="C13" s="7" t="s">
        <v>19</v>
      </c>
      <c r="D13" s="7" t="s">
        <v>42</v>
      </c>
      <c r="E13" s="7" t="s">
        <v>40</v>
      </c>
      <c r="F13" s="18">
        <f t="shared" si="0"/>
        <v>7.0166666666666675</v>
      </c>
      <c r="G13" s="7">
        <v>0.5</v>
      </c>
      <c r="H13" s="18">
        <f t="shared" si="1"/>
        <v>6.5166666666666675</v>
      </c>
      <c r="I13" s="2">
        <v>240</v>
      </c>
      <c r="J13" s="2">
        <v>1</v>
      </c>
      <c r="K13" s="18">
        <f t="shared" si="2"/>
        <v>1537.5000000000002</v>
      </c>
      <c r="L13" s="8" t="s">
        <v>43</v>
      </c>
    </row>
    <row r="14" spans="1:12" x14ac:dyDescent="0.2">
      <c r="A14" s="7" t="s">
        <v>46</v>
      </c>
      <c r="B14" s="7" t="s">
        <v>11</v>
      </c>
      <c r="C14" s="7" t="s">
        <v>19</v>
      </c>
      <c r="D14" s="7" t="s">
        <v>47</v>
      </c>
      <c r="E14" s="7" t="s">
        <v>41</v>
      </c>
      <c r="F14" s="18">
        <f t="shared" si="0"/>
        <v>7.4166666666666661</v>
      </c>
      <c r="G14" s="7">
        <v>0.5</v>
      </c>
      <c r="H14" s="18">
        <f t="shared" si="1"/>
        <v>6.9166666666666661</v>
      </c>
      <c r="I14" s="2">
        <v>240</v>
      </c>
      <c r="J14" s="2">
        <v>1</v>
      </c>
      <c r="K14" s="18">
        <f t="shared" si="2"/>
        <v>1633.4999999999998</v>
      </c>
      <c r="L14" s="8" t="s">
        <v>48</v>
      </c>
    </row>
    <row r="15" spans="1:12" x14ac:dyDescent="0.2">
      <c r="A15" s="7" t="s">
        <v>46</v>
      </c>
      <c r="B15" s="7" t="s">
        <v>16</v>
      </c>
      <c r="C15" s="7" t="s">
        <v>19</v>
      </c>
      <c r="D15" s="7" t="s">
        <v>41</v>
      </c>
      <c r="E15" s="7" t="s">
        <v>49</v>
      </c>
      <c r="F15" s="18">
        <f t="shared" si="0"/>
        <v>0.50000000000000089</v>
      </c>
      <c r="G15" s="7">
        <v>0</v>
      </c>
      <c r="H15" s="18">
        <f t="shared" si="1"/>
        <v>0.50000000000000089</v>
      </c>
      <c r="I15" s="2">
        <v>240</v>
      </c>
      <c r="J15" s="2"/>
      <c r="K15" s="18">
        <f t="shared" si="2"/>
        <v>120.00000000000021</v>
      </c>
      <c r="L15" s="8" t="s">
        <v>15</v>
      </c>
    </row>
    <row r="16" spans="1:12" x14ac:dyDescent="0.2">
      <c r="A16" s="7" t="s">
        <v>50</v>
      </c>
      <c r="B16" s="7" t="s">
        <v>11</v>
      </c>
      <c r="C16" s="7" t="s">
        <v>19</v>
      </c>
      <c r="D16" s="7" t="s">
        <v>51</v>
      </c>
      <c r="E16" s="7" t="s">
        <v>52</v>
      </c>
      <c r="F16" s="18">
        <f t="shared" si="0"/>
        <v>7.2833333333333332</v>
      </c>
      <c r="G16" s="7">
        <v>0.5</v>
      </c>
      <c r="H16" s="18">
        <f t="shared" si="1"/>
        <v>6.7833333333333332</v>
      </c>
      <c r="I16" s="2">
        <v>240</v>
      </c>
      <c r="J16" s="2">
        <v>1</v>
      </c>
      <c r="K16" s="18">
        <f t="shared" si="2"/>
        <v>1601.5</v>
      </c>
      <c r="L16" s="8" t="s">
        <v>53</v>
      </c>
    </row>
    <row r="17" spans="1:12" x14ac:dyDescent="0.2">
      <c r="A17" s="7" t="s">
        <v>50</v>
      </c>
      <c r="B17" s="7" t="s">
        <v>16</v>
      </c>
      <c r="C17" s="7" t="s">
        <v>19</v>
      </c>
      <c r="D17" s="7" t="s">
        <v>52</v>
      </c>
      <c r="E17" s="7" t="s">
        <v>54</v>
      </c>
      <c r="F17" s="18">
        <f t="shared" si="0"/>
        <v>0.50000000000000089</v>
      </c>
      <c r="G17" s="7">
        <v>0</v>
      </c>
      <c r="H17" s="18">
        <f t="shared" si="1"/>
        <v>0.50000000000000089</v>
      </c>
      <c r="I17" s="2">
        <v>240</v>
      </c>
      <c r="J17" s="2"/>
      <c r="K17" s="18">
        <f t="shared" si="2"/>
        <v>120.00000000000021</v>
      </c>
      <c r="L17" s="8" t="s">
        <v>15</v>
      </c>
    </row>
    <row r="18" spans="1:12" x14ac:dyDescent="0.2">
      <c r="A18" s="7" t="s">
        <v>55</v>
      </c>
      <c r="B18" s="7" t="s">
        <v>11</v>
      </c>
      <c r="C18" s="7" t="s">
        <v>19</v>
      </c>
      <c r="D18" s="7" t="s">
        <v>56</v>
      </c>
      <c r="E18" s="7" t="s">
        <v>34</v>
      </c>
      <c r="F18" s="18">
        <f t="shared" si="0"/>
        <v>7.8999999999999986</v>
      </c>
      <c r="G18" s="7">
        <v>0.5</v>
      </c>
      <c r="H18" s="18">
        <f t="shared" si="1"/>
        <v>7.3999999999999986</v>
      </c>
      <c r="I18" s="2">
        <v>240</v>
      </c>
      <c r="J18" s="2">
        <v>1</v>
      </c>
      <c r="K18" s="18">
        <f t="shared" si="2"/>
        <v>1749.4999999999995</v>
      </c>
      <c r="L18" s="8" t="s">
        <v>48</v>
      </c>
    </row>
    <row r="19" spans="1:12" x14ac:dyDescent="0.2">
      <c r="A19" s="7" t="s">
        <v>55</v>
      </c>
      <c r="B19" s="7" t="s">
        <v>16</v>
      </c>
      <c r="C19" s="7" t="s">
        <v>19</v>
      </c>
      <c r="D19" s="7" t="s">
        <v>34</v>
      </c>
      <c r="E19" s="7" t="s">
        <v>57</v>
      </c>
      <c r="F19" s="18">
        <f t="shared" si="0"/>
        <v>0.50000000000000089</v>
      </c>
      <c r="G19" s="7">
        <v>0</v>
      </c>
      <c r="H19" s="18">
        <f t="shared" si="1"/>
        <v>0.50000000000000089</v>
      </c>
      <c r="I19" s="2">
        <v>240</v>
      </c>
      <c r="J19" s="2"/>
      <c r="K19" s="18">
        <f t="shared" si="2"/>
        <v>120.00000000000021</v>
      </c>
      <c r="L19" s="8" t="s">
        <v>15</v>
      </c>
    </row>
    <row r="20" spans="1:12" x14ac:dyDescent="0.2">
      <c r="A20" s="7" t="s">
        <v>58</v>
      </c>
      <c r="B20" s="7" t="s">
        <v>16</v>
      </c>
      <c r="C20" s="7" t="s">
        <v>19</v>
      </c>
      <c r="D20" s="7" t="s">
        <v>59</v>
      </c>
      <c r="E20" s="7" t="s">
        <v>60</v>
      </c>
      <c r="F20" s="18">
        <f t="shared" si="0"/>
        <v>0.49999999999999822</v>
      </c>
      <c r="G20" s="7">
        <v>0</v>
      </c>
      <c r="H20" s="18">
        <f t="shared" si="1"/>
        <v>0.49999999999999822</v>
      </c>
      <c r="I20" s="2">
        <v>240</v>
      </c>
      <c r="J20" s="2"/>
      <c r="K20" s="18">
        <f t="shared" si="2"/>
        <v>119.99999999999957</v>
      </c>
      <c r="L20" s="8" t="s">
        <v>15</v>
      </c>
    </row>
    <row r="21" spans="1:12" x14ac:dyDescent="0.2">
      <c r="A21" s="7" t="s">
        <v>58</v>
      </c>
      <c r="B21" s="7" t="s">
        <v>11</v>
      </c>
      <c r="C21" s="7" t="s">
        <v>19</v>
      </c>
      <c r="D21" s="7" t="s">
        <v>61</v>
      </c>
      <c r="E21" s="7" t="s">
        <v>59</v>
      </c>
      <c r="F21" s="18">
        <f t="shared" si="0"/>
        <v>7.2500000000000009</v>
      </c>
      <c r="G21" s="7">
        <v>0.5</v>
      </c>
      <c r="H21" s="18">
        <f t="shared" si="1"/>
        <v>6.7500000000000009</v>
      </c>
      <c r="I21" s="2">
        <v>240</v>
      </c>
      <c r="J21" s="2">
        <v>1</v>
      </c>
      <c r="K21" s="18">
        <f>H21*I21-J21*26.5</f>
        <v>1593.5000000000002</v>
      </c>
      <c r="L21" s="8" t="s">
        <v>48</v>
      </c>
    </row>
    <row r="22" spans="1:12" x14ac:dyDescent="0.2">
      <c r="A22" s="7" t="s">
        <v>62</v>
      </c>
      <c r="B22" s="7" t="s">
        <v>11</v>
      </c>
      <c r="C22" s="7" t="s">
        <v>19</v>
      </c>
      <c r="D22" s="7" t="s">
        <v>63</v>
      </c>
      <c r="E22" s="7" t="s">
        <v>64</v>
      </c>
      <c r="F22" s="18">
        <f t="shared" si="0"/>
        <v>7.75</v>
      </c>
      <c r="G22" s="7">
        <v>0.5</v>
      </c>
      <c r="H22" s="18">
        <f t="shared" si="1"/>
        <v>7.25</v>
      </c>
      <c r="I22" s="2">
        <v>240</v>
      </c>
      <c r="J22" s="2">
        <v>1</v>
      </c>
      <c r="K22" s="18">
        <f t="shared" si="2"/>
        <v>1713.5</v>
      </c>
      <c r="L22" s="8" t="s">
        <v>48</v>
      </c>
    </row>
    <row r="23" spans="1:12" ht="15" thickBot="1" x14ac:dyDescent="0.25">
      <c r="A23" s="9" t="s">
        <v>62</v>
      </c>
      <c r="B23" s="9" t="s">
        <v>16</v>
      </c>
      <c r="C23" s="9" t="s">
        <v>19</v>
      </c>
      <c r="D23" s="9" t="s">
        <v>64</v>
      </c>
      <c r="E23" s="9" t="s">
        <v>65</v>
      </c>
      <c r="F23" s="19">
        <f t="shared" si="0"/>
        <v>0.49999999999999822</v>
      </c>
      <c r="G23" s="9">
        <v>0</v>
      </c>
      <c r="H23" s="19">
        <f t="shared" si="1"/>
        <v>0.49999999999999822</v>
      </c>
      <c r="I23" s="3">
        <v>240</v>
      </c>
      <c r="J23" s="3"/>
      <c r="K23" s="18">
        <f t="shared" si="2"/>
        <v>119.99999999999957</v>
      </c>
      <c r="L23" s="10" t="s">
        <v>15</v>
      </c>
    </row>
    <row r="24" spans="1:12" ht="15.75" thickBot="1" x14ac:dyDescent="0.3">
      <c r="A24" s="14"/>
      <c r="B24" s="15"/>
      <c r="C24" s="15"/>
      <c r="D24" s="15"/>
      <c r="E24" s="15"/>
      <c r="F24" s="20">
        <f>SUM(F2:F23)</f>
        <v>92.133333333333326</v>
      </c>
      <c r="G24" s="15"/>
      <c r="H24" s="20">
        <f>SUM(H2:H23)</f>
        <v>86.633333333333326</v>
      </c>
      <c r="I24" s="16"/>
      <c r="J24" s="16"/>
      <c r="K24" s="20">
        <f>SUM(K2:K23)</f>
        <v>20500.5</v>
      </c>
      <c r="L24" s="17"/>
    </row>
    <row r="25" spans="1:12" x14ac:dyDescent="0.2">
      <c r="A25" s="11" t="s">
        <v>10</v>
      </c>
      <c r="B25" s="11" t="s">
        <v>11</v>
      </c>
      <c r="C25" s="11" t="s">
        <v>12</v>
      </c>
      <c r="D25" s="23">
        <v>0.3444444444444445</v>
      </c>
      <c r="E25" s="23">
        <v>0.65277777777777779</v>
      </c>
      <c r="F25" s="21">
        <f t="shared" ref="F25:F36" si="3">(E25-D25)*24</f>
        <v>7.3999999999999986</v>
      </c>
      <c r="G25" s="11">
        <v>0.5</v>
      </c>
      <c r="H25" s="21">
        <f t="shared" ref="H25:H36" si="4">F25-G25</f>
        <v>6.8999999999999986</v>
      </c>
      <c r="I25" s="12">
        <v>240</v>
      </c>
      <c r="J25" s="12">
        <v>1</v>
      </c>
      <c r="K25" s="18">
        <f>H25*I25-J25*26.5</f>
        <v>1629.4999999999995</v>
      </c>
      <c r="L25" s="13" t="s">
        <v>14</v>
      </c>
    </row>
    <row r="26" spans="1:12" x14ac:dyDescent="0.2">
      <c r="A26" s="7" t="s">
        <v>10</v>
      </c>
      <c r="B26" s="7" t="s">
        <v>16</v>
      </c>
      <c r="C26" s="7" t="s">
        <v>12</v>
      </c>
      <c r="D26" s="7" t="s">
        <v>17</v>
      </c>
      <c r="E26" s="7" t="s">
        <v>18</v>
      </c>
      <c r="F26" s="18">
        <f t="shared" si="3"/>
        <v>2.0000000000000009</v>
      </c>
      <c r="G26" s="7">
        <v>0</v>
      </c>
      <c r="H26" s="18">
        <f t="shared" si="4"/>
        <v>2.0000000000000009</v>
      </c>
      <c r="I26" s="2">
        <v>240</v>
      </c>
      <c r="J26" s="2"/>
      <c r="K26" s="18">
        <f t="shared" ref="K26:K36" si="5">H26*I26-J26*26.5</f>
        <v>480.00000000000023</v>
      </c>
      <c r="L26" s="8" t="s">
        <v>15</v>
      </c>
    </row>
    <row r="27" spans="1:12" x14ac:dyDescent="0.2">
      <c r="A27" s="7" t="s">
        <v>29</v>
      </c>
      <c r="B27" s="7" t="s">
        <v>16</v>
      </c>
      <c r="C27" s="7" t="s">
        <v>12</v>
      </c>
      <c r="D27" s="7" t="s">
        <v>30</v>
      </c>
      <c r="E27" s="7" t="s">
        <v>31</v>
      </c>
      <c r="F27" s="18">
        <f t="shared" si="3"/>
        <v>2.0000000000000009</v>
      </c>
      <c r="G27" s="7">
        <v>0</v>
      </c>
      <c r="H27" s="18">
        <f t="shared" si="4"/>
        <v>2.0000000000000009</v>
      </c>
      <c r="I27" s="2">
        <v>240</v>
      </c>
      <c r="J27" s="2"/>
      <c r="K27" s="18">
        <f t="shared" si="5"/>
        <v>480.00000000000023</v>
      </c>
      <c r="L27" s="8" t="s">
        <v>15</v>
      </c>
    </row>
    <row r="28" spans="1:12" x14ac:dyDescent="0.2">
      <c r="A28" s="7" t="s">
        <v>29</v>
      </c>
      <c r="B28" s="7" t="s">
        <v>11</v>
      </c>
      <c r="C28" s="7" t="s">
        <v>12</v>
      </c>
      <c r="D28" s="26">
        <v>0.34375</v>
      </c>
      <c r="E28" s="26">
        <v>0.64236111111111105</v>
      </c>
      <c r="F28" s="18">
        <f t="shared" si="3"/>
        <v>7.1666666666666652</v>
      </c>
      <c r="G28" s="7">
        <v>0.5</v>
      </c>
      <c r="H28" s="18">
        <f t="shared" si="4"/>
        <v>6.6666666666666652</v>
      </c>
      <c r="I28" s="2">
        <v>240</v>
      </c>
      <c r="J28" s="2">
        <v>1</v>
      </c>
      <c r="K28" s="18">
        <f t="shared" si="5"/>
        <v>1573.4999999999995</v>
      </c>
      <c r="L28" s="8" t="s">
        <v>14</v>
      </c>
    </row>
    <row r="29" spans="1:12" x14ac:dyDescent="0.2">
      <c r="A29" s="7" t="s">
        <v>35</v>
      </c>
      <c r="B29" s="7" t="s">
        <v>11</v>
      </c>
      <c r="C29" s="7" t="s">
        <v>12</v>
      </c>
      <c r="D29" s="26">
        <v>0.37013888888888885</v>
      </c>
      <c r="E29" s="26">
        <v>0.66597222222222219</v>
      </c>
      <c r="F29" s="18">
        <f t="shared" si="3"/>
        <v>7.1</v>
      </c>
      <c r="G29" s="7">
        <v>0.5</v>
      </c>
      <c r="H29" s="18">
        <f t="shared" si="4"/>
        <v>6.6</v>
      </c>
      <c r="I29" s="2">
        <v>240</v>
      </c>
      <c r="J29" s="2">
        <v>1</v>
      </c>
      <c r="K29" s="18">
        <f t="shared" si="5"/>
        <v>1557.5</v>
      </c>
      <c r="L29" s="8" t="s">
        <v>14</v>
      </c>
    </row>
    <row r="30" spans="1:12" x14ac:dyDescent="0.2">
      <c r="A30" s="7" t="s">
        <v>35</v>
      </c>
      <c r="B30" s="7" t="s">
        <v>16</v>
      </c>
      <c r="C30" s="7" t="s">
        <v>12</v>
      </c>
      <c r="D30" s="7" t="s">
        <v>30</v>
      </c>
      <c r="E30" s="7" t="s">
        <v>31</v>
      </c>
      <c r="F30" s="18">
        <f t="shared" si="3"/>
        <v>2.0000000000000009</v>
      </c>
      <c r="G30" s="7">
        <v>0</v>
      </c>
      <c r="H30" s="18">
        <f t="shared" si="4"/>
        <v>2.0000000000000009</v>
      </c>
      <c r="I30" s="2">
        <v>240</v>
      </c>
      <c r="J30" s="2"/>
      <c r="K30" s="18">
        <f t="shared" si="5"/>
        <v>480.00000000000023</v>
      </c>
      <c r="L30" s="8" t="s">
        <v>15</v>
      </c>
    </row>
    <row r="31" spans="1:12" x14ac:dyDescent="0.2">
      <c r="A31" s="7" t="s">
        <v>44</v>
      </c>
      <c r="B31" s="7" t="s">
        <v>16</v>
      </c>
      <c r="C31" s="7" t="s">
        <v>12</v>
      </c>
      <c r="D31" s="7" t="s">
        <v>17</v>
      </c>
      <c r="E31" s="7" t="s">
        <v>18</v>
      </c>
      <c r="F31" s="18">
        <f t="shared" si="3"/>
        <v>2.0000000000000009</v>
      </c>
      <c r="G31" s="7">
        <v>0</v>
      </c>
      <c r="H31" s="18">
        <f t="shared" si="4"/>
        <v>2.0000000000000009</v>
      </c>
      <c r="I31" s="2">
        <v>240</v>
      </c>
      <c r="J31" s="2"/>
      <c r="K31" s="18">
        <f t="shared" si="5"/>
        <v>480.00000000000023</v>
      </c>
      <c r="L31" s="8" t="s">
        <v>15</v>
      </c>
    </row>
    <row r="32" spans="1:12" x14ac:dyDescent="0.2">
      <c r="A32" s="7" t="s">
        <v>44</v>
      </c>
      <c r="B32" s="7" t="s">
        <v>11</v>
      </c>
      <c r="C32" s="7" t="s">
        <v>12</v>
      </c>
      <c r="D32" s="26">
        <v>0.34791666666666665</v>
      </c>
      <c r="E32" s="26">
        <v>0.62083333333333335</v>
      </c>
      <c r="F32" s="18">
        <f t="shared" si="3"/>
        <v>6.5500000000000007</v>
      </c>
      <c r="G32" s="7">
        <v>0.5</v>
      </c>
      <c r="H32" s="18">
        <f t="shared" si="4"/>
        <v>6.0500000000000007</v>
      </c>
      <c r="I32" s="2">
        <v>240</v>
      </c>
      <c r="J32" s="2">
        <v>1</v>
      </c>
      <c r="K32" s="18">
        <f t="shared" si="5"/>
        <v>1425.5000000000002</v>
      </c>
      <c r="L32" s="8" t="s">
        <v>45</v>
      </c>
    </row>
    <row r="33" spans="1:12" x14ac:dyDescent="0.2">
      <c r="A33" s="7" t="s">
        <v>46</v>
      </c>
      <c r="B33" s="7" t="s">
        <v>11</v>
      </c>
      <c r="C33" s="7" t="s">
        <v>12</v>
      </c>
      <c r="D33" s="26">
        <v>0.34791666666666665</v>
      </c>
      <c r="E33" s="26">
        <v>0.65</v>
      </c>
      <c r="F33" s="18">
        <f t="shared" si="3"/>
        <v>7.2500000000000009</v>
      </c>
      <c r="G33" s="7">
        <v>0.5</v>
      </c>
      <c r="H33" s="18">
        <f t="shared" si="4"/>
        <v>6.7500000000000009</v>
      </c>
      <c r="I33" s="2">
        <v>240</v>
      </c>
      <c r="J33" s="2">
        <v>1</v>
      </c>
      <c r="K33" s="18">
        <f t="shared" si="5"/>
        <v>1593.5000000000002</v>
      </c>
      <c r="L33" s="8" t="s">
        <v>14</v>
      </c>
    </row>
    <row r="34" spans="1:12" x14ac:dyDescent="0.2">
      <c r="A34" s="7" t="s">
        <v>46</v>
      </c>
      <c r="B34" s="7" t="s">
        <v>16</v>
      </c>
      <c r="C34" s="7" t="s">
        <v>12</v>
      </c>
      <c r="D34" s="7" t="s">
        <v>17</v>
      </c>
      <c r="E34" s="7" t="s">
        <v>18</v>
      </c>
      <c r="F34" s="18">
        <f t="shared" si="3"/>
        <v>2.0000000000000009</v>
      </c>
      <c r="G34" s="7">
        <v>0</v>
      </c>
      <c r="H34" s="18">
        <f t="shared" si="4"/>
        <v>2.0000000000000009</v>
      </c>
      <c r="I34" s="2">
        <v>240</v>
      </c>
      <c r="J34" s="2"/>
      <c r="K34" s="18">
        <f t="shared" si="5"/>
        <v>480.00000000000023</v>
      </c>
      <c r="L34" s="8" t="s">
        <v>15</v>
      </c>
    </row>
    <row r="35" spans="1:12" x14ac:dyDescent="0.2">
      <c r="A35" s="7" t="s">
        <v>62</v>
      </c>
      <c r="B35" s="7" t="s">
        <v>16</v>
      </c>
      <c r="C35" s="7" t="s">
        <v>12</v>
      </c>
      <c r="D35" s="7" t="s">
        <v>17</v>
      </c>
      <c r="E35" s="7" t="s">
        <v>18</v>
      </c>
      <c r="F35" s="18">
        <f t="shared" si="3"/>
        <v>2.0000000000000009</v>
      </c>
      <c r="G35" s="7">
        <v>0</v>
      </c>
      <c r="H35" s="18">
        <f t="shared" si="4"/>
        <v>2.0000000000000009</v>
      </c>
      <c r="I35" s="2">
        <v>240</v>
      </c>
      <c r="J35" s="2"/>
      <c r="K35" s="18">
        <f t="shared" si="5"/>
        <v>480.00000000000023</v>
      </c>
      <c r="L35" s="8" t="s">
        <v>15</v>
      </c>
    </row>
    <row r="36" spans="1:12" ht="15" thickBot="1" x14ac:dyDescent="0.25">
      <c r="A36" s="7" t="s">
        <v>62</v>
      </c>
      <c r="B36" s="7" t="s">
        <v>11</v>
      </c>
      <c r="C36" s="7" t="s">
        <v>12</v>
      </c>
      <c r="D36" s="26">
        <v>0.3611111111111111</v>
      </c>
      <c r="E36" s="26">
        <v>0.65277777777777779</v>
      </c>
      <c r="F36" s="18">
        <f t="shared" si="3"/>
        <v>7</v>
      </c>
      <c r="G36" s="7">
        <v>0.5</v>
      </c>
      <c r="H36" s="18">
        <f t="shared" si="4"/>
        <v>6.5</v>
      </c>
      <c r="I36" s="2">
        <v>240</v>
      </c>
      <c r="J36" s="2">
        <v>1</v>
      </c>
      <c r="K36" s="18">
        <f t="shared" si="5"/>
        <v>1533.5</v>
      </c>
      <c r="L36" s="8" t="s">
        <v>14</v>
      </c>
    </row>
    <row r="37" spans="1:12" ht="15.75" thickBot="1" x14ac:dyDescent="0.3">
      <c r="A37" s="14"/>
      <c r="B37" s="15"/>
      <c r="C37" s="15"/>
      <c r="D37" s="15"/>
      <c r="E37" s="15"/>
      <c r="F37" s="20">
        <f>SUM(F25:F36)</f>
        <v>54.466666666666669</v>
      </c>
      <c r="G37" s="15"/>
      <c r="H37" s="22">
        <f>SUM(H25:H36)</f>
        <v>51.466666666666669</v>
      </c>
      <c r="I37" s="16"/>
      <c r="J37" s="16"/>
      <c r="K37" s="20">
        <f>SUM(K25:K36)</f>
        <v>12193</v>
      </c>
      <c r="L37" s="17"/>
    </row>
    <row r="39" spans="1:12" ht="15" x14ac:dyDescent="0.25">
      <c r="K39" s="27">
        <f>K24+K37</f>
        <v>32693.5</v>
      </c>
      <c r="L39" s="4" t="s">
        <v>68</v>
      </c>
    </row>
  </sheetData>
  <autoFilter ref="A1:L37" xr:uid="{00000000-0001-0000-0000-000000000000}">
    <sortState xmlns:xlrd2="http://schemas.microsoft.com/office/spreadsheetml/2017/richdata2" ref="A2:L36">
      <sortCondition ref="C1:C36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DetailedMonthlyReport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Liora Nissim</cp:lastModifiedBy>
  <dcterms:created xsi:type="dcterms:W3CDTF">2023-03-01T07:10:26Z</dcterms:created>
  <dcterms:modified xsi:type="dcterms:W3CDTF">2023-03-05T10:43:58Z</dcterms:modified>
</cp:coreProperties>
</file>