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la\AppData\Local\Microsoft\Windows\INetCache\Content.Outlook\ICWGO0SS\"/>
    </mc:Choice>
  </mc:AlternateContent>
  <xr:revisionPtr revIDLastSave="0" documentId="13_ncr:1_{14B81AB2-57F1-4BBE-BD14-D8F849FB9080}" xr6:coauthVersionLast="36" xr6:coauthVersionMax="36" xr10:uidLastSave="{00000000-0000-0000-0000-000000000000}"/>
  <bookViews>
    <workbookView xWindow="480" yWindow="105" windowWidth="15570" windowHeight="7740" tabRatio="925" firstSheet="4" activeTab="4" xr2:uid="{00000000-000D-0000-FFFF-FFFF00000000}"/>
  </bookViews>
  <sheets>
    <sheet name="שלומי" sheetId="2" state="hidden" r:id="rId1"/>
    <sheet name="פוריה" sheetId="1" state="hidden" r:id="rId2"/>
    <sheet name="אילת" sheetId="4" state="hidden" r:id="rId3"/>
    <sheet name="תל חי" sheetId="5" state="hidden" r:id="rId4"/>
    <sheet name="כרי דשא" sheetId="6" r:id="rId5"/>
    <sheet name="בני דן" sheetId="7" state="hidden" r:id="rId6"/>
    <sheet name="רבין" sheetId="8" state="hidden" r:id="rId7"/>
    <sheet name="אגרון" sheetId="9" state="hidden" r:id="rId8"/>
    <sheet name="מצפה רמון" sheetId="10" state="hidden" r:id="rId9"/>
    <sheet name="ערד" sheetId="11" state="hidden" r:id="rId10"/>
    <sheet name="מצדה" sheetId="12" state="hidden" r:id="rId11"/>
    <sheet name="עין גדי" sheetId="13" state="hidden" r:id="rId12"/>
    <sheet name="מעיין חרוד" sheetId="14" state="hidden" r:id="rId13"/>
    <sheet name="בית שאן" sheetId="15" state="hidden" r:id="rId14"/>
    <sheet name="חיפה" sheetId="16" state="hidden" r:id="rId15"/>
    <sheet name="עכו" sheetId="17" state="hidden" r:id="rId16"/>
    <sheet name="פקיעין" sheetId="18" state="hidden" r:id="rId17"/>
  </sheets>
  <calcPr calcId="191029"/>
</workbook>
</file>

<file path=xl/calcChain.xml><?xml version="1.0" encoding="utf-8"?>
<calcChain xmlns="http://schemas.openxmlformats.org/spreadsheetml/2006/main">
  <c r="M57" i="17" l="1"/>
  <c r="J57" i="17"/>
  <c r="I57" i="17"/>
  <c r="H57" i="17"/>
  <c r="F57" i="17"/>
  <c r="M56" i="17"/>
  <c r="J56" i="17"/>
  <c r="I56" i="17"/>
  <c r="H56" i="17"/>
  <c r="F56" i="17"/>
  <c r="M55" i="17"/>
  <c r="J55" i="17"/>
  <c r="I55" i="17"/>
  <c r="H55" i="17"/>
  <c r="F55" i="17"/>
  <c r="M54" i="17"/>
  <c r="J54" i="17"/>
  <c r="I54" i="17"/>
  <c r="H54" i="17"/>
  <c r="F54" i="17"/>
  <c r="M53" i="17"/>
  <c r="J53" i="17"/>
  <c r="I53" i="17"/>
  <c r="H53" i="17"/>
  <c r="F53" i="17"/>
  <c r="M52" i="17"/>
  <c r="J52" i="17"/>
  <c r="I52" i="17"/>
  <c r="H52" i="17"/>
  <c r="F52" i="17"/>
  <c r="M51" i="17"/>
  <c r="M50" i="17"/>
  <c r="M49" i="17"/>
  <c r="M48" i="17"/>
  <c r="J48" i="17"/>
  <c r="I48" i="17"/>
  <c r="H48" i="17"/>
  <c r="F48" i="17"/>
  <c r="M47" i="17"/>
  <c r="J47" i="17"/>
  <c r="I47" i="17"/>
  <c r="H47" i="17"/>
  <c r="F47" i="17"/>
  <c r="M46" i="17"/>
  <c r="M45" i="17"/>
  <c r="M44" i="17"/>
  <c r="M43" i="17"/>
  <c r="M42" i="17"/>
  <c r="M41" i="17"/>
  <c r="M40" i="17"/>
  <c r="M39" i="17"/>
  <c r="M37" i="17"/>
  <c r="M36" i="17"/>
  <c r="M35" i="17"/>
  <c r="M34" i="17"/>
  <c r="M33" i="17"/>
  <c r="M32" i="17"/>
  <c r="M31" i="17"/>
  <c r="M30" i="17"/>
  <c r="M29" i="17"/>
  <c r="M28" i="17"/>
  <c r="M27" i="17"/>
  <c r="M26" i="17"/>
  <c r="M25" i="17"/>
  <c r="M24" i="17"/>
  <c r="M23" i="17"/>
  <c r="J23" i="17"/>
  <c r="I23" i="17"/>
  <c r="H23" i="17"/>
  <c r="F23" i="17"/>
  <c r="M22" i="17"/>
  <c r="M21" i="17"/>
  <c r="M20" i="17"/>
  <c r="M19" i="17"/>
  <c r="M18" i="17"/>
  <c r="J18" i="17"/>
  <c r="I18" i="17"/>
  <c r="H18" i="17"/>
  <c r="F18" i="17"/>
  <c r="M17" i="17"/>
  <c r="M16" i="17"/>
  <c r="M15" i="17"/>
  <c r="M14" i="17"/>
  <c r="J14" i="17"/>
  <c r="I14" i="17"/>
  <c r="H14" i="17"/>
  <c r="F14" i="17"/>
  <c r="M57" i="16"/>
  <c r="J57" i="16"/>
  <c r="I57" i="16"/>
  <c r="H57" i="16"/>
  <c r="F57" i="16"/>
  <c r="M56" i="16"/>
  <c r="J56" i="16"/>
  <c r="I56" i="16"/>
  <c r="H56" i="16"/>
  <c r="F56" i="16"/>
  <c r="M55" i="16"/>
  <c r="J55" i="16"/>
  <c r="I55" i="16"/>
  <c r="H55" i="16"/>
  <c r="F55" i="16"/>
  <c r="M54" i="16"/>
  <c r="J54" i="16"/>
  <c r="I54" i="16"/>
  <c r="H54" i="16"/>
  <c r="F54" i="16"/>
  <c r="M53" i="16"/>
  <c r="J53" i="16"/>
  <c r="I53" i="16"/>
  <c r="H53" i="16"/>
  <c r="F53" i="16"/>
  <c r="M52" i="16"/>
  <c r="J52" i="16"/>
  <c r="I52" i="16"/>
  <c r="H52" i="16"/>
  <c r="F52" i="16"/>
  <c r="M51" i="16"/>
  <c r="M50" i="16"/>
  <c r="M49" i="16"/>
  <c r="M48" i="16"/>
  <c r="J48" i="16"/>
  <c r="I48" i="16"/>
  <c r="H48" i="16"/>
  <c r="F48" i="16"/>
  <c r="M47" i="16"/>
  <c r="J47" i="16"/>
  <c r="I47" i="16"/>
  <c r="H47" i="16"/>
  <c r="F47" i="16"/>
  <c r="M46" i="16"/>
  <c r="M45" i="16"/>
  <c r="M44" i="16"/>
  <c r="M43" i="16"/>
  <c r="M42" i="16"/>
  <c r="M41" i="16"/>
  <c r="M40" i="16"/>
  <c r="M39" i="16"/>
  <c r="M37" i="16"/>
  <c r="M36" i="16"/>
  <c r="M35" i="16"/>
  <c r="M34" i="16"/>
  <c r="M33" i="16"/>
  <c r="M32" i="16"/>
  <c r="M31" i="16"/>
  <c r="M30" i="16"/>
  <c r="M29" i="16"/>
  <c r="M28" i="16"/>
  <c r="M27" i="16"/>
  <c r="M26" i="16"/>
  <c r="M25" i="16"/>
  <c r="M24" i="16"/>
  <c r="M23" i="16"/>
  <c r="J23" i="16"/>
  <c r="I23" i="16"/>
  <c r="H23" i="16"/>
  <c r="F23" i="16"/>
  <c r="M22" i="16"/>
  <c r="M21" i="16"/>
  <c r="M20" i="16"/>
  <c r="M19" i="16"/>
  <c r="M18" i="16"/>
  <c r="J18" i="16"/>
  <c r="I18" i="16"/>
  <c r="H18" i="16"/>
  <c r="F18" i="16"/>
  <c r="M17" i="16"/>
  <c r="M16" i="16"/>
  <c r="M15" i="16"/>
  <c r="M14" i="16"/>
  <c r="J14" i="16"/>
  <c r="I14" i="16"/>
  <c r="H14" i="16"/>
  <c r="F14" i="16"/>
  <c r="M57" i="15"/>
  <c r="J57" i="15"/>
  <c r="I57" i="15"/>
  <c r="H57" i="15"/>
  <c r="F57" i="15"/>
  <c r="M56" i="15"/>
  <c r="J56" i="15"/>
  <c r="I56" i="15"/>
  <c r="H56" i="15"/>
  <c r="F56" i="15"/>
  <c r="M55" i="15"/>
  <c r="J55" i="15"/>
  <c r="I55" i="15"/>
  <c r="H55" i="15"/>
  <c r="F55" i="15"/>
  <c r="M54" i="15"/>
  <c r="J54" i="15"/>
  <c r="I54" i="15"/>
  <c r="H54" i="15"/>
  <c r="F54" i="15"/>
  <c r="M53" i="15"/>
  <c r="J53" i="15"/>
  <c r="I53" i="15"/>
  <c r="H53" i="15"/>
  <c r="F53" i="15"/>
  <c r="M52" i="15"/>
  <c r="J52" i="15"/>
  <c r="I52" i="15"/>
  <c r="H52" i="15"/>
  <c r="F52" i="15"/>
  <c r="M51" i="15"/>
  <c r="M50" i="15"/>
  <c r="M49" i="15"/>
  <c r="M48" i="15"/>
  <c r="J48" i="15"/>
  <c r="I48" i="15"/>
  <c r="H48" i="15"/>
  <c r="F48" i="15"/>
  <c r="M47" i="15"/>
  <c r="J47" i="15"/>
  <c r="I47" i="15"/>
  <c r="H47" i="15"/>
  <c r="F47" i="15"/>
  <c r="M46" i="15"/>
  <c r="M45" i="15"/>
  <c r="M44" i="15"/>
  <c r="M43" i="15"/>
  <c r="M42" i="15"/>
  <c r="M41" i="15"/>
  <c r="M40" i="15"/>
  <c r="M39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J23" i="15"/>
  <c r="I23" i="15"/>
  <c r="H23" i="15"/>
  <c r="F23" i="15"/>
  <c r="M22" i="15"/>
  <c r="M21" i="15"/>
  <c r="M20" i="15"/>
  <c r="M19" i="15"/>
  <c r="M18" i="15"/>
  <c r="J18" i="15"/>
  <c r="I18" i="15"/>
  <c r="H18" i="15"/>
  <c r="F18" i="15"/>
  <c r="M17" i="15"/>
  <c r="M16" i="15"/>
  <c r="M15" i="15"/>
  <c r="M14" i="15"/>
  <c r="J14" i="15"/>
  <c r="I14" i="15"/>
  <c r="H14" i="15"/>
  <c r="F14" i="15"/>
  <c r="M57" i="12"/>
  <c r="J57" i="12"/>
  <c r="I57" i="12"/>
  <c r="H57" i="12"/>
  <c r="F57" i="12"/>
  <c r="M56" i="12"/>
  <c r="J56" i="12"/>
  <c r="I56" i="12"/>
  <c r="H56" i="12"/>
  <c r="F56" i="12"/>
  <c r="M55" i="12"/>
  <c r="J55" i="12"/>
  <c r="I55" i="12"/>
  <c r="H55" i="12"/>
  <c r="F55" i="12"/>
  <c r="M54" i="12"/>
  <c r="J54" i="12"/>
  <c r="I54" i="12"/>
  <c r="H54" i="12"/>
  <c r="F54" i="12"/>
  <c r="M53" i="12"/>
  <c r="J53" i="12"/>
  <c r="I53" i="12"/>
  <c r="H53" i="12"/>
  <c r="F53" i="12"/>
  <c r="M52" i="12"/>
  <c r="J52" i="12"/>
  <c r="I52" i="12"/>
  <c r="H52" i="12"/>
  <c r="F52" i="12"/>
  <c r="M51" i="12"/>
  <c r="M50" i="12"/>
  <c r="M49" i="12"/>
  <c r="M48" i="12"/>
  <c r="J48" i="12"/>
  <c r="I48" i="12"/>
  <c r="H48" i="12"/>
  <c r="F48" i="12"/>
  <c r="M47" i="12"/>
  <c r="J47" i="12"/>
  <c r="I47" i="12"/>
  <c r="H47" i="12"/>
  <c r="F47" i="12"/>
  <c r="M46" i="12"/>
  <c r="M45" i="12"/>
  <c r="M44" i="12"/>
  <c r="M43" i="12"/>
  <c r="M42" i="12"/>
  <c r="M41" i="12"/>
  <c r="M40" i="12"/>
  <c r="M39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J23" i="12"/>
  <c r="I23" i="12"/>
  <c r="H23" i="12"/>
  <c r="F23" i="12"/>
  <c r="M22" i="12"/>
  <c r="M21" i="12"/>
  <c r="M20" i="12"/>
  <c r="M19" i="12"/>
  <c r="M18" i="12"/>
  <c r="J18" i="12"/>
  <c r="I18" i="12"/>
  <c r="H18" i="12"/>
  <c r="F18" i="12"/>
  <c r="M17" i="12"/>
  <c r="M16" i="12"/>
  <c r="M15" i="12"/>
  <c r="M14" i="12"/>
  <c r="J14" i="12"/>
  <c r="I14" i="12"/>
  <c r="H14" i="12"/>
  <c r="F14" i="12"/>
  <c r="M57" i="9"/>
  <c r="J57" i="9"/>
  <c r="I57" i="9"/>
  <c r="H57" i="9"/>
  <c r="F57" i="9"/>
  <c r="M56" i="9"/>
  <c r="J56" i="9"/>
  <c r="I56" i="9"/>
  <c r="H56" i="9"/>
  <c r="F56" i="9"/>
  <c r="M55" i="9"/>
  <c r="J55" i="9"/>
  <c r="I55" i="9"/>
  <c r="H55" i="9"/>
  <c r="F55" i="9"/>
  <c r="M54" i="9"/>
  <c r="J54" i="9"/>
  <c r="I54" i="9"/>
  <c r="H54" i="9"/>
  <c r="F54" i="9"/>
  <c r="M53" i="9"/>
  <c r="J53" i="9"/>
  <c r="I53" i="9"/>
  <c r="H53" i="9"/>
  <c r="F53" i="9"/>
  <c r="M52" i="9"/>
  <c r="J52" i="9"/>
  <c r="I52" i="9"/>
  <c r="H52" i="9"/>
  <c r="F52" i="9"/>
  <c r="M51" i="9"/>
  <c r="M50" i="9"/>
  <c r="M49" i="9"/>
  <c r="M48" i="9"/>
  <c r="J48" i="9"/>
  <c r="I48" i="9"/>
  <c r="H48" i="9"/>
  <c r="F48" i="9"/>
  <c r="M47" i="9"/>
  <c r="J47" i="9"/>
  <c r="I47" i="9"/>
  <c r="H47" i="9"/>
  <c r="F47" i="9"/>
  <c r="M46" i="9"/>
  <c r="M45" i="9"/>
  <c r="M44" i="9"/>
  <c r="M43" i="9"/>
  <c r="M42" i="9"/>
  <c r="M41" i="9"/>
  <c r="M40" i="9"/>
  <c r="M39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J23" i="9"/>
  <c r="I23" i="9"/>
  <c r="H23" i="9"/>
  <c r="F23" i="9"/>
  <c r="M22" i="9"/>
  <c r="M21" i="9"/>
  <c r="M20" i="9"/>
  <c r="M19" i="9"/>
  <c r="M18" i="9"/>
  <c r="J18" i="9"/>
  <c r="I18" i="9"/>
  <c r="H18" i="9"/>
  <c r="F18" i="9"/>
  <c r="M17" i="9"/>
  <c r="M16" i="9"/>
  <c r="M15" i="9"/>
  <c r="M14" i="9"/>
  <c r="J14" i="9"/>
  <c r="I14" i="9"/>
  <c r="H14" i="9"/>
  <c r="F14" i="9"/>
  <c r="M57" i="8"/>
  <c r="J57" i="8"/>
  <c r="I57" i="8"/>
  <c r="H57" i="8"/>
  <c r="F57" i="8"/>
  <c r="M56" i="8"/>
  <c r="J56" i="8"/>
  <c r="I56" i="8"/>
  <c r="H56" i="8"/>
  <c r="F56" i="8"/>
  <c r="M55" i="8"/>
  <c r="J55" i="8"/>
  <c r="I55" i="8"/>
  <c r="H55" i="8"/>
  <c r="F55" i="8"/>
  <c r="M54" i="8"/>
  <c r="J54" i="8"/>
  <c r="I54" i="8"/>
  <c r="H54" i="8"/>
  <c r="F54" i="8"/>
  <c r="M53" i="8"/>
  <c r="J53" i="8"/>
  <c r="I53" i="8"/>
  <c r="H53" i="8"/>
  <c r="F53" i="8"/>
  <c r="M52" i="8"/>
  <c r="J52" i="8"/>
  <c r="I52" i="8"/>
  <c r="H52" i="8"/>
  <c r="F52" i="8"/>
  <c r="M51" i="8"/>
  <c r="M50" i="8"/>
  <c r="M49" i="8"/>
  <c r="M48" i="8"/>
  <c r="J48" i="8"/>
  <c r="I48" i="8"/>
  <c r="H48" i="8"/>
  <c r="F48" i="8"/>
  <c r="M47" i="8"/>
  <c r="J47" i="8"/>
  <c r="I47" i="8"/>
  <c r="H47" i="8"/>
  <c r="F47" i="8"/>
  <c r="M46" i="8"/>
  <c r="M45" i="8"/>
  <c r="M44" i="8"/>
  <c r="M43" i="8"/>
  <c r="M42" i="8"/>
  <c r="M41" i="8"/>
  <c r="M40" i="8"/>
  <c r="M39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J23" i="8"/>
  <c r="I23" i="8"/>
  <c r="H23" i="8"/>
  <c r="F23" i="8"/>
  <c r="M22" i="8"/>
  <c r="M21" i="8"/>
  <c r="M20" i="8"/>
  <c r="M19" i="8"/>
  <c r="M18" i="8"/>
  <c r="J18" i="8"/>
  <c r="I18" i="8"/>
  <c r="H18" i="8"/>
  <c r="F18" i="8"/>
  <c r="M17" i="8"/>
  <c r="M16" i="8"/>
  <c r="M15" i="8"/>
  <c r="M14" i="8"/>
  <c r="J14" i="8"/>
  <c r="I14" i="8"/>
  <c r="H14" i="8"/>
  <c r="F14" i="8"/>
  <c r="M57" i="7"/>
  <c r="J57" i="7"/>
  <c r="I57" i="7"/>
  <c r="H57" i="7"/>
  <c r="F57" i="7"/>
  <c r="M56" i="7"/>
  <c r="J56" i="7"/>
  <c r="I56" i="7"/>
  <c r="H56" i="7"/>
  <c r="F56" i="7"/>
  <c r="M55" i="7"/>
  <c r="J55" i="7"/>
  <c r="I55" i="7"/>
  <c r="H55" i="7"/>
  <c r="F55" i="7"/>
  <c r="M54" i="7"/>
  <c r="J54" i="7"/>
  <c r="I54" i="7"/>
  <c r="H54" i="7"/>
  <c r="F54" i="7"/>
  <c r="M53" i="7"/>
  <c r="J53" i="7"/>
  <c r="I53" i="7"/>
  <c r="H53" i="7"/>
  <c r="F53" i="7"/>
  <c r="M52" i="7"/>
  <c r="J52" i="7"/>
  <c r="I52" i="7"/>
  <c r="H52" i="7"/>
  <c r="F52" i="7"/>
  <c r="M51" i="7"/>
  <c r="M50" i="7"/>
  <c r="M49" i="7"/>
  <c r="M48" i="7"/>
  <c r="J48" i="7"/>
  <c r="I48" i="7"/>
  <c r="H48" i="7"/>
  <c r="F48" i="7"/>
  <c r="M47" i="7"/>
  <c r="J47" i="7"/>
  <c r="I47" i="7"/>
  <c r="H47" i="7"/>
  <c r="F47" i="7"/>
  <c r="M46" i="7"/>
  <c r="M45" i="7"/>
  <c r="M44" i="7"/>
  <c r="M43" i="7"/>
  <c r="M42" i="7"/>
  <c r="M41" i="7"/>
  <c r="M40" i="7"/>
  <c r="M39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J23" i="7"/>
  <c r="I23" i="7"/>
  <c r="H23" i="7"/>
  <c r="F23" i="7"/>
  <c r="M22" i="7"/>
  <c r="M21" i="7"/>
  <c r="M20" i="7"/>
  <c r="M19" i="7"/>
  <c r="M18" i="7"/>
  <c r="J18" i="7"/>
  <c r="I18" i="7"/>
  <c r="H18" i="7"/>
  <c r="F18" i="7"/>
  <c r="M17" i="7"/>
  <c r="M16" i="7"/>
  <c r="M15" i="7"/>
  <c r="M14" i="7"/>
  <c r="J14" i="7"/>
  <c r="I14" i="7"/>
  <c r="H14" i="7"/>
  <c r="F14" i="7"/>
  <c r="M57" i="6"/>
  <c r="J57" i="6"/>
  <c r="I57" i="6"/>
  <c r="H57" i="6"/>
  <c r="F57" i="6"/>
  <c r="M56" i="6"/>
  <c r="J56" i="6"/>
  <c r="I56" i="6"/>
  <c r="H56" i="6"/>
  <c r="F56" i="6"/>
  <c r="M55" i="6"/>
  <c r="J55" i="6"/>
  <c r="I55" i="6"/>
  <c r="H55" i="6"/>
  <c r="F55" i="6"/>
  <c r="M54" i="6"/>
  <c r="J54" i="6"/>
  <c r="I54" i="6"/>
  <c r="H54" i="6"/>
  <c r="F54" i="6"/>
  <c r="M53" i="6"/>
  <c r="J53" i="6"/>
  <c r="I53" i="6"/>
  <c r="H53" i="6"/>
  <c r="F53" i="6"/>
  <c r="M52" i="6"/>
  <c r="J52" i="6"/>
  <c r="I52" i="6"/>
  <c r="H52" i="6"/>
  <c r="F52" i="6"/>
  <c r="M51" i="6"/>
  <c r="M50" i="6"/>
  <c r="M49" i="6"/>
  <c r="M48" i="6"/>
  <c r="J48" i="6"/>
  <c r="I48" i="6"/>
  <c r="H48" i="6"/>
  <c r="F48" i="6"/>
  <c r="M47" i="6"/>
  <c r="J47" i="6"/>
  <c r="I47" i="6"/>
  <c r="H47" i="6"/>
  <c r="F47" i="6"/>
  <c r="M46" i="6"/>
  <c r="M45" i="6"/>
  <c r="M44" i="6"/>
  <c r="M43" i="6"/>
  <c r="M42" i="6"/>
  <c r="M41" i="6"/>
  <c r="M40" i="6"/>
  <c r="M39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J23" i="6"/>
  <c r="I23" i="6"/>
  <c r="H23" i="6"/>
  <c r="F23" i="6"/>
  <c r="M22" i="6"/>
  <c r="M21" i="6"/>
  <c r="M20" i="6"/>
  <c r="M19" i="6"/>
  <c r="M18" i="6"/>
  <c r="J18" i="6"/>
  <c r="I18" i="6"/>
  <c r="H18" i="6"/>
  <c r="F18" i="6"/>
  <c r="M17" i="6"/>
  <c r="M16" i="6"/>
  <c r="M15" i="6"/>
  <c r="M14" i="6"/>
  <c r="J14" i="6"/>
  <c r="I14" i="6"/>
  <c r="H14" i="6"/>
  <c r="F14" i="6"/>
  <c r="M58" i="18"/>
  <c r="J58" i="18"/>
  <c r="I58" i="18"/>
  <c r="H58" i="18"/>
  <c r="F58" i="18"/>
  <c r="M57" i="18"/>
  <c r="J57" i="18"/>
  <c r="I57" i="18"/>
  <c r="H57" i="18"/>
  <c r="F57" i="18"/>
  <c r="M56" i="18"/>
  <c r="J56" i="18"/>
  <c r="I56" i="18"/>
  <c r="H56" i="18"/>
  <c r="F56" i="18"/>
  <c r="M55" i="18"/>
  <c r="J55" i="18"/>
  <c r="I55" i="18"/>
  <c r="H55" i="18"/>
  <c r="F55" i="18"/>
  <c r="M54" i="18"/>
  <c r="J54" i="18"/>
  <c r="I54" i="18"/>
  <c r="H54" i="18"/>
  <c r="F54" i="18"/>
  <c r="M53" i="18"/>
  <c r="J53" i="18"/>
  <c r="I53" i="18"/>
  <c r="H53" i="18"/>
  <c r="F53" i="18"/>
  <c r="M52" i="18"/>
  <c r="M51" i="18"/>
  <c r="M50" i="18"/>
  <c r="M49" i="18"/>
  <c r="J49" i="18"/>
  <c r="I49" i="18"/>
  <c r="H49" i="18"/>
  <c r="F49" i="18"/>
  <c r="M48" i="18"/>
  <c r="J48" i="18"/>
  <c r="I48" i="18"/>
  <c r="H48" i="18"/>
  <c r="F48" i="18"/>
  <c r="M47" i="18"/>
  <c r="M46" i="18"/>
  <c r="M45" i="18"/>
  <c r="M44" i="18"/>
  <c r="M43" i="18"/>
  <c r="M42" i="18"/>
  <c r="M41" i="18"/>
  <c r="M40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6" i="18"/>
  <c r="M25" i="18"/>
  <c r="M24" i="18"/>
  <c r="J24" i="18"/>
  <c r="I24" i="18"/>
  <c r="H24" i="18"/>
  <c r="F24" i="18"/>
  <c r="M23" i="18"/>
  <c r="M22" i="18"/>
  <c r="M21" i="18"/>
  <c r="M20" i="18"/>
  <c r="J20" i="18"/>
  <c r="I20" i="18"/>
  <c r="H20" i="18"/>
  <c r="F20" i="18"/>
  <c r="M19" i="18"/>
  <c r="M18" i="18"/>
  <c r="M17" i="18"/>
  <c r="M16" i="18"/>
  <c r="M15" i="18"/>
  <c r="J15" i="18"/>
  <c r="I15" i="18"/>
  <c r="H15" i="18"/>
  <c r="F15" i="18"/>
  <c r="M58" i="14"/>
  <c r="J58" i="14"/>
  <c r="I58" i="14"/>
  <c r="H58" i="14"/>
  <c r="F58" i="14"/>
  <c r="M57" i="14"/>
  <c r="J57" i="14"/>
  <c r="I57" i="14"/>
  <c r="H57" i="14"/>
  <c r="F57" i="14"/>
  <c r="M56" i="14"/>
  <c r="J56" i="14"/>
  <c r="I56" i="14"/>
  <c r="H56" i="14"/>
  <c r="F56" i="14"/>
  <c r="M55" i="14"/>
  <c r="J55" i="14"/>
  <c r="I55" i="14"/>
  <c r="H55" i="14"/>
  <c r="F55" i="14"/>
  <c r="M54" i="14"/>
  <c r="J54" i="14"/>
  <c r="I54" i="14"/>
  <c r="H54" i="14"/>
  <c r="F54" i="14"/>
  <c r="M53" i="14"/>
  <c r="J53" i="14"/>
  <c r="I53" i="14"/>
  <c r="H53" i="14"/>
  <c r="F53" i="14"/>
  <c r="M52" i="14"/>
  <c r="M51" i="14"/>
  <c r="M50" i="14"/>
  <c r="M49" i="14"/>
  <c r="J49" i="14"/>
  <c r="I49" i="14"/>
  <c r="H49" i="14"/>
  <c r="F49" i="14"/>
  <c r="M48" i="14"/>
  <c r="J48" i="14"/>
  <c r="I48" i="14"/>
  <c r="H48" i="14"/>
  <c r="F48" i="14"/>
  <c r="M47" i="14"/>
  <c r="M46" i="14"/>
  <c r="M45" i="14"/>
  <c r="M44" i="14"/>
  <c r="M43" i="14"/>
  <c r="M42" i="14"/>
  <c r="M41" i="14"/>
  <c r="M40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J24" i="14"/>
  <c r="I24" i="14"/>
  <c r="H24" i="14"/>
  <c r="F24" i="14"/>
  <c r="M23" i="14"/>
  <c r="M22" i="14"/>
  <c r="M21" i="14"/>
  <c r="M20" i="14"/>
  <c r="J20" i="14"/>
  <c r="I20" i="14"/>
  <c r="H20" i="14"/>
  <c r="F20" i="14"/>
  <c r="M19" i="14"/>
  <c r="M18" i="14"/>
  <c r="M17" i="14"/>
  <c r="M16" i="14"/>
  <c r="M15" i="14"/>
  <c r="J15" i="14"/>
  <c r="I15" i="14"/>
  <c r="H15" i="14"/>
  <c r="F15" i="14"/>
  <c r="M58" i="13"/>
  <c r="J58" i="13"/>
  <c r="I58" i="13"/>
  <c r="H58" i="13"/>
  <c r="F58" i="13"/>
  <c r="M57" i="13"/>
  <c r="J57" i="13"/>
  <c r="I57" i="13"/>
  <c r="H57" i="13"/>
  <c r="F57" i="13"/>
  <c r="M56" i="13"/>
  <c r="J56" i="13"/>
  <c r="I56" i="13"/>
  <c r="H56" i="13"/>
  <c r="F56" i="13"/>
  <c r="M55" i="13"/>
  <c r="J55" i="13"/>
  <c r="I55" i="13"/>
  <c r="H55" i="13"/>
  <c r="F55" i="13"/>
  <c r="M54" i="13"/>
  <c r="J54" i="13"/>
  <c r="I54" i="13"/>
  <c r="H54" i="13"/>
  <c r="F54" i="13"/>
  <c r="M53" i="13"/>
  <c r="J53" i="13"/>
  <c r="I53" i="13"/>
  <c r="H53" i="13"/>
  <c r="F53" i="13"/>
  <c r="M52" i="13"/>
  <c r="M51" i="13"/>
  <c r="M50" i="13"/>
  <c r="M49" i="13"/>
  <c r="J49" i="13"/>
  <c r="I49" i="13"/>
  <c r="H49" i="13"/>
  <c r="F49" i="13"/>
  <c r="M48" i="13"/>
  <c r="J48" i="13"/>
  <c r="I48" i="13"/>
  <c r="H48" i="13"/>
  <c r="F48" i="13"/>
  <c r="M47" i="13"/>
  <c r="M46" i="13"/>
  <c r="M45" i="13"/>
  <c r="M44" i="13"/>
  <c r="M43" i="13"/>
  <c r="M42" i="13"/>
  <c r="M41" i="13"/>
  <c r="M40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J24" i="13"/>
  <c r="I24" i="13"/>
  <c r="H24" i="13"/>
  <c r="F24" i="13"/>
  <c r="M23" i="13"/>
  <c r="M22" i="13"/>
  <c r="M21" i="13"/>
  <c r="M20" i="13"/>
  <c r="J20" i="13"/>
  <c r="I20" i="13"/>
  <c r="H20" i="13"/>
  <c r="F20" i="13"/>
  <c r="M19" i="13"/>
  <c r="M18" i="13"/>
  <c r="M17" i="13"/>
  <c r="M16" i="13"/>
  <c r="M15" i="13"/>
  <c r="J15" i="13"/>
  <c r="I15" i="13"/>
  <c r="H15" i="13"/>
  <c r="F15" i="13"/>
  <c r="M58" i="11"/>
  <c r="J58" i="11"/>
  <c r="I58" i="11"/>
  <c r="H58" i="11"/>
  <c r="F58" i="11"/>
  <c r="M57" i="11"/>
  <c r="J57" i="11"/>
  <c r="I57" i="11"/>
  <c r="H57" i="11"/>
  <c r="F57" i="11"/>
  <c r="M56" i="11"/>
  <c r="J56" i="11"/>
  <c r="I56" i="11"/>
  <c r="H56" i="11"/>
  <c r="F56" i="11"/>
  <c r="M55" i="11"/>
  <c r="J55" i="11"/>
  <c r="I55" i="11"/>
  <c r="H55" i="11"/>
  <c r="F55" i="11"/>
  <c r="M54" i="11"/>
  <c r="J54" i="11"/>
  <c r="I54" i="11"/>
  <c r="H54" i="11"/>
  <c r="F54" i="11"/>
  <c r="M53" i="11"/>
  <c r="J53" i="11"/>
  <c r="I53" i="11"/>
  <c r="H53" i="11"/>
  <c r="F53" i="11"/>
  <c r="M52" i="11"/>
  <c r="M51" i="11"/>
  <c r="M50" i="11"/>
  <c r="M49" i="11"/>
  <c r="J49" i="11"/>
  <c r="I49" i="11"/>
  <c r="H49" i="11"/>
  <c r="F49" i="11"/>
  <c r="M48" i="11"/>
  <c r="J48" i="11"/>
  <c r="I48" i="11"/>
  <c r="H48" i="11"/>
  <c r="F48" i="11"/>
  <c r="M47" i="11"/>
  <c r="M46" i="11"/>
  <c r="M45" i="11"/>
  <c r="M44" i="11"/>
  <c r="M43" i="11"/>
  <c r="M42" i="11"/>
  <c r="M41" i="11"/>
  <c r="M40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J24" i="11"/>
  <c r="I24" i="11"/>
  <c r="H24" i="11"/>
  <c r="F24" i="11"/>
  <c r="M23" i="11"/>
  <c r="M22" i="11"/>
  <c r="M21" i="11"/>
  <c r="M20" i="11"/>
  <c r="J20" i="11"/>
  <c r="I20" i="11"/>
  <c r="H20" i="11"/>
  <c r="F20" i="11"/>
  <c r="M19" i="11"/>
  <c r="M18" i="11"/>
  <c r="M17" i="11"/>
  <c r="M16" i="11"/>
  <c r="M15" i="11"/>
  <c r="M59" i="11" s="1"/>
  <c r="J15" i="11"/>
  <c r="I15" i="11"/>
  <c r="H15" i="11"/>
  <c r="F15" i="11"/>
  <c r="M58" i="10"/>
  <c r="J58" i="10"/>
  <c r="I58" i="10"/>
  <c r="H58" i="10"/>
  <c r="F58" i="10"/>
  <c r="M57" i="10"/>
  <c r="J57" i="10"/>
  <c r="I57" i="10"/>
  <c r="H57" i="10"/>
  <c r="F57" i="10"/>
  <c r="M56" i="10"/>
  <c r="J56" i="10"/>
  <c r="I56" i="10"/>
  <c r="H56" i="10"/>
  <c r="F56" i="10"/>
  <c r="M55" i="10"/>
  <c r="J55" i="10"/>
  <c r="I55" i="10"/>
  <c r="H55" i="10"/>
  <c r="F55" i="10"/>
  <c r="M54" i="10"/>
  <c r="J54" i="10"/>
  <c r="I54" i="10"/>
  <c r="H54" i="10"/>
  <c r="F54" i="10"/>
  <c r="M53" i="10"/>
  <c r="J53" i="10"/>
  <c r="I53" i="10"/>
  <c r="H53" i="10"/>
  <c r="F53" i="10"/>
  <c r="M52" i="10"/>
  <c r="M51" i="10"/>
  <c r="M50" i="10"/>
  <c r="M49" i="10"/>
  <c r="J49" i="10"/>
  <c r="I49" i="10"/>
  <c r="H49" i="10"/>
  <c r="F49" i="10"/>
  <c r="M48" i="10"/>
  <c r="J48" i="10"/>
  <c r="I48" i="10"/>
  <c r="H48" i="10"/>
  <c r="F48" i="10"/>
  <c r="M47" i="10"/>
  <c r="M46" i="10"/>
  <c r="M45" i="10"/>
  <c r="M44" i="10"/>
  <c r="M43" i="10"/>
  <c r="M42" i="10"/>
  <c r="M41" i="10"/>
  <c r="M40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J24" i="10"/>
  <c r="I24" i="10"/>
  <c r="H24" i="10"/>
  <c r="F24" i="10"/>
  <c r="M23" i="10"/>
  <c r="M22" i="10"/>
  <c r="M21" i="10"/>
  <c r="M20" i="10"/>
  <c r="J20" i="10"/>
  <c r="I20" i="10"/>
  <c r="H20" i="10"/>
  <c r="F20" i="10"/>
  <c r="M19" i="10"/>
  <c r="M18" i="10"/>
  <c r="M17" i="10"/>
  <c r="M16" i="10"/>
  <c r="M15" i="10"/>
  <c r="J15" i="10"/>
  <c r="I15" i="10"/>
  <c r="H15" i="10"/>
  <c r="F15" i="10"/>
  <c r="M58" i="5"/>
  <c r="J58" i="5"/>
  <c r="I58" i="5"/>
  <c r="H58" i="5"/>
  <c r="F58" i="5"/>
  <c r="M57" i="5"/>
  <c r="J57" i="5"/>
  <c r="I57" i="5"/>
  <c r="H57" i="5"/>
  <c r="F57" i="5"/>
  <c r="M56" i="5"/>
  <c r="J56" i="5"/>
  <c r="I56" i="5"/>
  <c r="H56" i="5"/>
  <c r="F56" i="5"/>
  <c r="M55" i="5"/>
  <c r="J55" i="5"/>
  <c r="I55" i="5"/>
  <c r="H55" i="5"/>
  <c r="F55" i="5"/>
  <c r="M54" i="5"/>
  <c r="J54" i="5"/>
  <c r="I54" i="5"/>
  <c r="H54" i="5"/>
  <c r="F54" i="5"/>
  <c r="M53" i="5"/>
  <c r="J53" i="5"/>
  <c r="I53" i="5"/>
  <c r="H53" i="5"/>
  <c r="F53" i="5"/>
  <c r="M52" i="5"/>
  <c r="M51" i="5"/>
  <c r="M50" i="5"/>
  <c r="M49" i="5"/>
  <c r="J49" i="5"/>
  <c r="I49" i="5"/>
  <c r="H49" i="5"/>
  <c r="F49" i="5"/>
  <c r="M48" i="5"/>
  <c r="J48" i="5"/>
  <c r="I48" i="5"/>
  <c r="H48" i="5"/>
  <c r="F48" i="5"/>
  <c r="M47" i="5"/>
  <c r="M46" i="5"/>
  <c r="M45" i="5"/>
  <c r="M44" i="5"/>
  <c r="M43" i="5"/>
  <c r="M42" i="5"/>
  <c r="M41" i="5"/>
  <c r="M40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J24" i="5"/>
  <c r="I24" i="5"/>
  <c r="H24" i="5"/>
  <c r="F24" i="5"/>
  <c r="M23" i="5"/>
  <c r="M22" i="5"/>
  <c r="M21" i="5"/>
  <c r="M20" i="5"/>
  <c r="J20" i="5"/>
  <c r="I20" i="5"/>
  <c r="H20" i="5"/>
  <c r="F20" i="5"/>
  <c r="M19" i="5"/>
  <c r="M18" i="5"/>
  <c r="M17" i="5"/>
  <c r="M16" i="5"/>
  <c r="M15" i="5"/>
  <c r="J15" i="5"/>
  <c r="I15" i="5"/>
  <c r="H15" i="5"/>
  <c r="F15" i="5"/>
  <c r="M58" i="7" l="1"/>
  <c r="M59" i="18"/>
  <c r="M58" i="16"/>
  <c r="M59" i="13"/>
  <c r="M58" i="12"/>
  <c r="M59" i="12" s="1"/>
  <c r="M60" i="12" s="1"/>
  <c r="M59" i="10"/>
  <c r="M58" i="6"/>
  <c r="M59" i="6" s="1"/>
  <c r="M60" i="6" s="1"/>
  <c r="M58" i="17"/>
  <c r="M59" i="14"/>
  <c r="M60" i="14" s="1"/>
  <c r="M58" i="15"/>
  <c r="M59" i="15" s="1"/>
  <c r="M58" i="8"/>
  <c r="M59" i="8" s="1"/>
  <c r="M60" i="8" s="1"/>
  <c r="M58" i="9"/>
  <c r="M59" i="9" s="1"/>
  <c r="M60" i="9" s="1"/>
  <c r="M59" i="5"/>
  <c r="M60" i="5" s="1"/>
  <c r="M61" i="5" s="1"/>
  <c r="M59" i="17"/>
  <c r="M60" i="17"/>
  <c r="M59" i="16"/>
  <c r="M59" i="7"/>
  <c r="M60" i="7" s="1"/>
  <c r="M60" i="18"/>
  <c r="M61" i="18" s="1"/>
  <c r="M60" i="13"/>
  <c r="M61" i="13" s="1"/>
  <c r="M60" i="11"/>
  <c r="M61" i="11" s="1"/>
  <c r="M60" i="10"/>
  <c r="M61" i="10" s="1"/>
  <c r="M33" i="2"/>
  <c r="M40" i="2"/>
  <c r="M30" i="2"/>
  <c r="M34" i="2"/>
  <c r="M29" i="2"/>
  <c r="M47" i="2"/>
  <c r="M46" i="2"/>
  <c r="M44" i="2"/>
  <c r="M35" i="2"/>
  <c r="M31" i="2"/>
  <c r="M27" i="2"/>
  <c r="M22" i="2"/>
  <c r="M26" i="2"/>
  <c r="M21" i="2"/>
  <c r="M25" i="2"/>
  <c r="M23" i="2"/>
  <c r="M19" i="2"/>
  <c r="M21" i="1"/>
  <c r="M25" i="1"/>
  <c r="M20" i="1"/>
  <c r="M24" i="1"/>
  <c r="M22" i="1"/>
  <c r="M19" i="1"/>
  <c r="M61" i="14" l="1"/>
  <c r="M60" i="16"/>
  <c r="M60" i="15"/>
  <c r="N49" i="4"/>
  <c r="N50" i="4"/>
  <c r="N51" i="4"/>
  <c r="M49" i="1" l="1"/>
  <c r="M50" i="1"/>
  <c r="M51" i="1"/>
  <c r="M50" i="2" l="1"/>
  <c r="M51" i="2"/>
  <c r="M52" i="2"/>
  <c r="M37" i="2"/>
  <c r="M38" i="2"/>
  <c r="K57" i="4" l="1"/>
  <c r="J57" i="4"/>
  <c r="I57" i="4"/>
  <c r="N57" i="4"/>
  <c r="F57" i="4"/>
  <c r="K56" i="4"/>
  <c r="J56" i="4"/>
  <c r="I56" i="4"/>
  <c r="N56" i="4"/>
  <c r="F56" i="4"/>
  <c r="K55" i="4"/>
  <c r="J55" i="4"/>
  <c r="I55" i="4"/>
  <c r="N55" i="4"/>
  <c r="F55" i="4"/>
  <c r="K54" i="4"/>
  <c r="J54" i="4"/>
  <c r="I54" i="4"/>
  <c r="N54" i="4"/>
  <c r="F54" i="4"/>
  <c r="K53" i="4"/>
  <c r="J53" i="4"/>
  <c r="I53" i="4"/>
  <c r="N53" i="4"/>
  <c r="F53" i="4"/>
  <c r="K52" i="4"/>
  <c r="J52" i="4"/>
  <c r="I52" i="4"/>
  <c r="N52" i="4"/>
  <c r="F52" i="4"/>
  <c r="K48" i="4"/>
  <c r="J48" i="4"/>
  <c r="I48" i="4"/>
  <c r="N48" i="4"/>
  <c r="F48" i="4"/>
  <c r="K47" i="4"/>
  <c r="J47" i="4"/>
  <c r="I47" i="4"/>
  <c r="N47" i="4"/>
  <c r="F47" i="4"/>
  <c r="N46" i="4"/>
  <c r="N45" i="4"/>
  <c r="N44" i="4"/>
  <c r="N43" i="4"/>
  <c r="N42" i="4"/>
  <c r="N41" i="4"/>
  <c r="N40" i="4"/>
  <c r="N39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K23" i="4"/>
  <c r="J23" i="4"/>
  <c r="I23" i="4"/>
  <c r="N23" i="4"/>
  <c r="F23" i="4"/>
  <c r="N22" i="4"/>
  <c r="N21" i="4"/>
  <c r="N20" i="4"/>
  <c r="K19" i="4"/>
  <c r="J19" i="4"/>
  <c r="I19" i="4"/>
  <c r="N19" i="4"/>
  <c r="F19" i="4"/>
  <c r="N18" i="4"/>
  <c r="N17" i="4"/>
  <c r="N16" i="4"/>
  <c r="N15" i="4"/>
  <c r="K14" i="4"/>
  <c r="J14" i="4"/>
  <c r="I14" i="4"/>
  <c r="N14" i="4"/>
  <c r="F14" i="4"/>
  <c r="N58" i="4" l="1"/>
  <c r="J58" i="2"/>
  <c r="I58" i="2"/>
  <c r="H58" i="2"/>
  <c r="M58" i="2"/>
  <c r="F58" i="2"/>
  <c r="J57" i="2"/>
  <c r="I57" i="2"/>
  <c r="H57" i="2"/>
  <c r="M57" i="2"/>
  <c r="F57" i="2"/>
  <c r="J56" i="2"/>
  <c r="I56" i="2"/>
  <c r="H56" i="2"/>
  <c r="M56" i="2"/>
  <c r="F56" i="2"/>
  <c r="J55" i="2"/>
  <c r="I55" i="2"/>
  <c r="H55" i="2"/>
  <c r="M55" i="2"/>
  <c r="F55" i="2"/>
  <c r="J54" i="2"/>
  <c r="I54" i="2"/>
  <c r="H54" i="2"/>
  <c r="M54" i="2"/>
  <c r="F54" i="2"/>
  <c r="J53" i="2"/>
  <c r="I53" i="2"/>
  <c r="H53" i="2"/>
  <c r="M53" i="2"/>
  <c r="F53" i="2"/>
  <c r="J49" i="2"/>
  <c r="I49" i="2"/>
  <c r="H49" i="2"/>
  <c r="M49" i="2"/>
  <c r="F49" i="2"/>
  <c r="J48" i="2"/>
  <c r="I48" i="2"/>
  <c r="H48" i="2"/>
  <c r="M48" i="2"/>
  <c r="F48" i="2"/>
  <c r="M45" i="2"/>
  <c r="M43" i="2"/>
  <c r="M42" i="2"/>
  <c r="M41" i="2"/>
  <c r="M36" i="2"/>
  <c r="M32" i="2"/>
  <c r="M28" i="2"/>
  <c r="J24" i="2"/>
  <c r="I24" i="2"/>
  <c r="H24" i="2"/>
  <c r="M24" i="2"/>
  <c r="F24" i="2"/>
  <c r="J20" i="2"/>
  <c r="I20" i="2"/>
  <c r="H20" i="2"/>
  <c r="M20" i="2"/>
  <c r="F20" i="2"/>
  <c r="M18" i="2"/>
  <c r="M17" i="2"/>
  <c r="M16" i="2"/>
  <c r="J15" i="2"/>
  <c r="I15" i="2"/>
  <c r="H15" i="2"/>
  <c r="M15" i="2"/>
  <c r="F15" i="2"/>
  <c r="J57" i="1"/>
  <c r="I57" i="1"/>
  <c r="H57" i="1"/>
  <c r="M57" i="1"/>
  <c r="F57" i="1"/>
  <c r="J56" i="1"/>
  <c r="I56" i="1"/>
  <c r="H56" i="1"/>
  <c r="M56" i="1"/>
  <c r="F56" i="1"/>
  <c r="J55" i="1"/>
  <c r="I55" i="1"/>
  <c r="H55" i="1"/>
  <c r="M55" i="1"/>
  <c r="F55" i="1"/>
  <c r="J54" i="1"/>
  <c r="I54" i="1"/>
  <c r="H54" i="1"/>
  <c r="M54" i="1"/>
  <c r="F54" i="1"/>
  <c r="J53" i="1"/>
  <c r="I53" i="1"/>
  <c r="H53" i="1"/>
  <c r="M53" i="1"/>
  <c r="F53" i="1"/>
  <c r="J52" i="1"/>
  <c r="I52" i="1"/>
  <c r="H52" i="1"/>
  <c r="M52" i="1"/>
  <c r="F52" i="1"/>
  <c r="J48" i="1"/>
  <c r="I48" i="1"/>
  <c r="H48" i="1"/>
  <c r="M48" i="1"/>
  <c r="F48" i="1"/>
  <c r="J47" i="1"/>
  <c r="I47" i="1"/>
  <c r="H47" i="1"/>
  <c r="M47" i="1"/>
  <c r="F47" i="1"/>
  <c r="M46" i="1"/>
  <c r="M45" i="1"/>
  <c r="M44" i="1"/>
  <c r="M43" i="1"/>
  <c r="M42" i="1"/>
  <c r="M41" i="1"/>
  <c r="M40" i="1"/>
  <c r="M39" i="1"/>
  <c r="M37" i="1"/>
  <c r="M36" i="1"/>
  <c r="M35" i="1"/>
  <c r="M34" i="1"/>
  <c r="M33" i="1"/>
  <c r="M32" i="1"/>
  <c r="M31" i="1"/>
  <c r="M30" i="1"/>
  <c r="M29" i="1"/>
  <c r="M28" i="1"/>
  <c r="M27" i="1"/>
  <c r="M26" i="1"/>
  <c r="J23" i="1"/>
  <c r="I23" i="1"/>
  <c r="H23" i="1"/>
  <c r="M23" i="1"/>
  <c r="F23" i="1"/>
  <c r="J18" i="1"/>
  <c r="I18" i="1"/>
  <c r="H18" i="1"/>
  <c r="M18" i="1"/>
  <c r="F18" i="1"/>
  <c r="M17" i="1"/>
  <c r="M16" i="1"/>
  <c r="M15" i="1"/>
  <c r="J14" i="1"/>
  <c r="I14" i="1"/>
  <c r="H14" i="1"/>
  <c r="M14" i="1"/>
  <c r="F14" i="1"/>
  <c r="N59" i="4" l="1"/>
  <c r="N60" i="4" s="1"/>
  <c r="M59" i="2"/>
  <c r="M58" i="1"/>
  <c r="M60" i="2" l="1"/>
  <c r="M61" i="2" s="1"/>
  <c r="M59" i="1"/>
  <c r="M60" i="1" s="1"/>
</calcChain>
</file>

<file path=xl/sharedStrings.xml><?xml version="1.0" encoding="utf-8"?>
<sst xmlns="http://schemas.openxmlformats.org/spreadsheetml/2006/main" count="1316" uniqueCount="110">
  <si>
    <t>שם האכסניה</t>
  </si>
  <si>
    <t>אנ"א</t>
  </si>
  <si>
    <t>אנ"א משה"ב</t>
  </si>
  <si>
    <t>הנחה ממחירון</t>
  </si>
  <si>
    <t xml:space="preserve">הנחה </t>
  </si>
  <si>
    <t>הנחה מנש"מ</t>
  </si>
  <si>
    <t>כמות</t>
  </si>
  <si>
    <t>לילות/</t>
  </si>
  <si>
    <t>פרוט חבילות ארוח</t>
  </si>
  <si>
    <t>בסיסי</t>
  </si>
  <si>
    <t>*2 בחדר</t>
  </si>
  <si>
    <t>נש"מ (% )</t>
  </si>
  <si>
    <t>משתתפים</t>
  </si>
  <si>
    <t>ימים</t>
  </si>
  <si>
    <t>סה"כ</t>
  </si>
  <si>
    <t>פנסיון מלא לבודד בחדר</t>
  </si>
  <si>
    <t>פנסיון מלא לאדם בחדר זוגי</t>
  </si>
  <si>
    <t>פנסיון מלא לאדם בחדר של 3</t>
  </si>
  <si>
    <t>פנסיון מלא לאדם בחדר של 4</t>
  </si>
  <si>
    <t>חצי פנסיון לבודד בחדר</t>
  </si>
  <si>
    <t>חצי פנסיון לאדם בחדר זוגי</t>
  </si>
  <si>
    <t>חצי פנסיון לאדם בחדר של 3</t>
  </si>
  <si>
    <t>חצי פנסיון לאדם בחדר של 4</t>
  </si>
  <si>
    <t>לינה ובוקר לבודד בחדר</t>
  </si>
  <si>
    <t>לינה ובוקר לאדם בחדר זוגי</t>
  </si>
  <si>
    <t>לינה ובוקר לאדם בחדר של 3</t>
  </si>
  <si>
    <t>לינה ובוקר לאדם בחדר של 4</t>
  </si>
  <si>
    <t>סופ"ש פנסיון מלא לבודד בחדר</t>
  </si>
  <si>
    <t>סופ"ש פנסיון מלא לאדם בחדר זוגי</t>
  </si>
  <si>
    <t>סופ"ש פנסיון מלא לאדם בחדר של 3</t>
  </si>
  <si>
    <t>סופ"ש פנסיון מלא לאדם בחדר של 4</t>
  </si>
  <si>
    <t>סופ"ש חצי פנסיון לבודד בחדר</t>
  </si>
  <si>
    <t>סופ"ש חצי פנסיון לאדם בחדר זוגי</t>
  </si>
  <si>
    <t>סופ"ש חצי פנסיון לאדם בחדר של 3</t>
  </si>
  <si>
    <t>סופ"ש חצי פנסיון לאדם בחדר של 4</t>
  </si>
  <si>
    <t>סופ"ש לינה ובוקר לבודד בחדר</t>
  </si>
  <si>
    <t>סופ"ש לינה ובוקר לאדם בחדר זוגי</t>
  </si>
  <si>
    <t>סופ"ש לינה ובוקר לאדם בחדר של 3</t>
  </si>
  <si>
    <t>סופ"ש לינה ובוקר לאדם בחדר של 4</t>
  </si>
  <si>
    <t>פרוט לינה/ארוחות/שונות</t>
  </si>
  <si>
    <t>לינה לבודד בחדר</t>
  </si>
  <si>
    <t>לינה לאדם בזוגי</t>
  </si>
  <si>
    <t>לינה לפי 3 בחדר</t>
  </si>
  <si>
    <t>לינה לפי 4 בחדר</t>
  </si>
  <si>
    <t>סופ"ש לינה לבודד בחדר</t>
  </si>
  <si>
    <t>סופ"ש לינה לאדם בזוגי</t>
  </si>
  <si>
    <t>סופ"ש לינה לפי 3 בחדר</t>
  </si>
  <si>
    <t>סופ"ש לינה לפי 4 בחדר</t>
  </si>
  <si>
    <t>ארוחת בוקר/ארוחה קלה/ערב חלבית</t>
  </si>
  <si>
    <t>ארוחת צהרים/ערב בשרית</t>
  </si>
  <si>
    <t>כיבוד קל(שתיה חמה/קרה+עוגה/כריך/פירות)</t>
  </si>
  <si>
    <t>קפה/תה/משקה קל</t>
  </si>
  <si>
    <t>יום עיון (א.צהרים+כיבוד קל+קפה נוסף)</t>
  </si>
  <si>
    <t>אולם/כיתה עד 40 איש ליום</t>
  </si>
  <si>
    <t>אולם/כיתה עד 60 איש ליום</t>
  </si>
  <si>
    <t>אולם/כיתה מ 100 איש ליום</t>
  </si>
  <si>
    <t>*</t>
  </si>
  <si>
    <t>סופ"ש- חמישי עד שבת</t>
  </si>
  <si>
    <t>סה"כ מחיר</t>
  </si>
  <si>
    <t>מע"מ</t>
  </si>
  <si>
    <t>סה"כ לתשלום</t>
  </si>
  <si>
    <t>אישור גוף דורש - יחידה</t>
  </si>
  <si>
    <t>לכבוד:</t>
  </si>
  <si>
    <t xml:space="preserve">מחיר שרותי האירוח יעודכן כל חצי שנה עפ'י מדד יוקר המחיה.  </t>
  </si>
  <si>
    <r>
      <t xml:space="preserve">מספר ספק של משרד הביטחון: </t>
    </r>
    <r>
      <rPr>
        <u/>
        <sz val="12"/>
        <color indexed="8"/>
        <rFont val="Arial"/>
        <family val="2"/>
      </rPr>
      <t>83991577</t>
    </r>
  </si>
  <si>
    <r>
      <t xml:space="preserve">המקומות לא שמורים, נא לשלוח אישור תקציבי על מנת לשריין את מקומות הלינה למספר: </t>
    </r>
    <r>
      <rPr>
        <u/>
        <sz val="11"/>
        <color indexed="8"/>
        <rFont val="Arial"/>
        <family val="2"/>
      </rPr>
      <t>02-6558431</t>
    </r>
  </si>
  <si>
    <t>יש לשים לב שכל הפריטים המוזמנים בהצעת המחיר קיימים באישור התקציבי  במידה ולא קיימים לא נוכל לאשר אותם.</t>
  </si>
  <si>
    <t>בברכה,</t>
  </si>
  <si>
    <r>
      <t xml:space="preserve">מספר ספק של משרד הביטחון: </t>
    </r>
    <r>
      <rPr>
        <u/>
        <sz val="12"/>
        <color indexed="8"/>
        <rFont val="Arial"/>
        <family val="2"/>
        <charset val="177"/>
      </rPr>
      <t>83991577</t>
    </r>
  </si>
  <si>
    <r>
      <t xml:space="preserve">המקומות לא שמורים, נא לשלוח אישור תקציבי על מנת לשריין את מקומות הלינה למספר: </t>
    </r>
    <r>
      <rPr>
        <u/>
        <sz val="12"/>
        <color indexed="8"/>
        <rFont val="Arial"/>
        <family val="2"/>
        <charset val="177"/>
      </rPr>
      <t>02-6558431</t>
    </r>
  </si>
  <si>
    <t>אסור להכניס מבחוץ אוכל לשטח האכסניה</t>
  </si>
  <si>
    <t>מק"ט לשידור</t>
  </si>
  <si>
    <t>ארוחת בוקר בהגשה</t>
  </si>
  <si>
    <t>ארוחת צהריים בהגשה</t>
  </si>
  <si>
    <t>ארוחת ערב בהגשה</t>
  </si>
  <si>
    <t>לאחר הנחה</t>
  </si>
  <si>
    <t>חצי פנסיון לאדם בחדר בודד</t>
  </si>
  <si>
    <t>מק"ט</t>
  </si>
  <si>
    <t>לשידור</t>
  </si>
  <si>
    <t>סופ"ש לינה לאדם בחדר של 3</t>
  </si>
  <si>
    <t>סופ"ש לינה לאדם בחדר של 4</t>
  </si>
  <si>
    <t>כמות משתתפים</t>
  </si>
  <si>
    <t>יש לשים לב שכל הפריטים המוזמנים בהצעת המחיר קיימים באישור התקציבי במידה ולא קיימים לא נוכל לאשר אותם.</t>
  </si>
  <si>
    <t>להלן הצעת מחיר לאירוח 000 חיילים באנ"א פוריה בין התאריכים 0000, סה"כ לילה אחד.</t>
  </si>
  <si>
    <t>להלן הצעת מחיר לאירוח 000 חיילים באנ"א שלומי בין התאריכים 00  סה"כ 2 לילות.</t>
  </si>
  <si>
    <t>להלן הצעת מחיר לאירוח 000 חיילים באנ"א מצפה רמון בין התאריכים 00  סה"כ לילה אחד</t>
  </si>
  <si>
    <t>להלן הצעת מחיר לאירוח 000 חיילים באנ"א ערד בין התאריכים 00  סה"כ לילה אחד</t>
  </si>
  <si>
    <t>להלן הצעת מחיר לאירוח 000 חיילים באנ"א עין גדי בין התאריכים 00  סה"כ לילה אחד</t>
  </si>
  <si>
    <t>להלן הצעת מחיר לאירוח 000 חיילים באנ"א מעיין חרוד בין התאריכים 00  סה"כ לילה אחד</t>
  </si>
  <si>
    <t>להלן הצעת מחיר לאירוח 000 חיילים באנ"א פקיעין בין התאריכים 00  סה"כ לילה אחד</t>
  </si>
  <si>
    <t>להלן הצעת מחיר לאירוח 000 חיילים באנ"א בני דן בין התאריכים 0000, סה"כ לילה אחד.</t>
  </si>
  <si>
    <t>להלן הצעת מחיר לאירוח 000 חיילים באנ"א מצדה בין התאריכים 0000, סה"כ לילה אחד.</t>
  </si>
  <si>
    <t>להלן הצעת מחיר לאירוח 000 חיילים באנ"א בית שאן בין התאריכים 0000, סה"כ לילה אחד.</t>
  </si>
  <si>
    <t>להלן הצעת מחיר לאירוח 000 חיילים באנ"א חיפה בין התאריכים 0000, סה"כ לילה אחד.</t>
  </si>
  <si>
    <t>להלן הצעת מחיר לאירוח 000 חיילים באנ"א עכו בין התאריכים 0000, סה"כ לילה אחד.</t>
  </si>
  <si>
    <t>חן</t>
  </si>
  <si>
    <t>פיקוד צפון אוגדה 91</t>
  </si>
  <si>
    <t>להלן הצעת מחיר לאירוח 516 חיילים באנ"א תל חי בין התאריכים 13-17/9/20 סה"כ 4 לילות</t>
  </si>
  <si>
    <t>יעקב פנטה</t>
  </si>
  <si>
    <t>סדח</t>
  </si>
  <si>
    <t>להלן הצעת מחיר לאירוח 23 חיילים באנ"א אגרון בין התאריכים 21-24/9/20, סה"כ 3 לילות.</t>
  </si>
  <si>
    <t>בר גבאי</t>
  </si>
  <si>
    <t>אבטחת אישים</t>
  </si>
  <si>
    <t>להלן הצעת מחיר לאירוח 12 חיילים באנ"א רבין בין התאריכים 13-14/4/21, סה"כ לילה אחד.</t>
  </si>
  <si>
    <t>צילה עמר</t>
  </si>
  <si>
    <t>פיקוד העורף</t>
  </si>
  <si>
    <t>יובל לוי</t>
  </si>
  <si>
    <t>להלן הצעת מחיר לאירוח 21 חיילים באנ"א אילת בין התאריכים 25-26/7/21 סה"כ לילה 1</t>
  </si>
  <si>
    <t>עידן</t>
  </si>
  <si>
    <t>להלן הצעת מחיר לאירוח 15 חיילים באנ"א כרי דשא בין התאריכים 12-13/10/21, סה"כ לילה אחד.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</si>
</sst>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₪&quot;\ #,##0.00"/>
  </numFmts>
  <fonts count="31" x14ac:knownFonts="1">
    <font>
      <sz val="11"/>
      <color theme="1"/>
      <name val="Calibri"/>
      <family val="2"/>
      <charset val="177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u/>
      <sz val="12"/>
      <color indexed="8"/>
      <name val="Arial"/>
      <family val="2"/>
    </font>
    <font>
      <b/>
      <u/>
      <sz val="11"/>
      <color indexed="8"/>
      <name val="Arial"/>
      <family val="2"/>
    </font>
    <font>
      <u/>
      <sz val="11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charset val="177"/>
      <scheme val="minor"/>
    </font>
    <font>
      <sz val="12"/>
      <color theme="1"/>
      <name val="Calibri"/>
      <family val="2"/>
      <charset val="177"/>
      <scheme val="minor"/>
    </font>
    <font>
      <b/>
      <sz val="12"/>
      <name val="Arial"/>
      <family val="2"/>
      <charset val="177"/>
    </font>
    <font>
      <sz val="12"/>
      <name val="Arial"/>
      <family val="2"/>
      <charset val="177"/>
    </font>
    <font>
      <u/>
      <sz val="12"/>
      <name val="Arial"/>
      <family val="2"/>
      <charset val="177"/>
    </font>
    <font>
      <b/>
      <sz val="12"/>
      <color indexed="8"/>
      <name val="Arial"/>
      <family val="2"/>
      <charset val="177"/>
    </font>
    <font>
      <b/>
      <u/>
      <sz val="12"/>
      <color indexed="8"/>
      <name val="Arial"/>
      <family val="2"/>
      <charset val="177"/>
    </font>
    <font>
      <u/>
      <sz val="12"/>
      <color indexed="8"/>
      <name val="Arial"/>
      <family val="2"/>
      <charset val="177"/>
    </font>
    <font>
      <sz val="12"/>
      <color indexed="8"/>
      <name val="Arial"/>
      <family val="2"/>
      <charset val="177"/>
    </font>
    <font>
      <b/>
      <sz val="11"/>
      <color theme="1"/>
      <name val="Calibri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/>
    <xf numFmtId="0" fontId="4" fillId="0" borderId="0" xfId="0" applyFont="1" applyBorder="1"/>
    <xf numFmtId="0" fontId="1" fillId="0" borderId="0" xfId="0" applyFont="1" applyBorder="1"/>
    <xf numFmtId="0" fontId="0" fillId="0" borderId="0" xfId="0" applyBorder="1"/>
    <xf numFmtId="0" fontId="6" fillId="0" borderId="0" xfId="0" applyFont="1" applyBorder="1"/>
    <xf numFmtId="0" fontId="2" fillId="0" borderId="0" xfId="0" applyFont="1" applyAlignment="1">
      <alignment horizontal="center" wrapText="1"/>
    </xf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8" fillId="0" borderId="0" xfId="0" applyFont="1" applyAlignment="1">
      <alignment horizontal="right"/>
    </xf>
    <xf numFmtId="0" fontId="2" fillId="0" borderId="0" xfId="0" applyFont="1" applyBorder="1"/>
    <xf numFmtId="164" fontId="2" fillId="0" borderId="0" xfId="0" applyNumberFormat="1" applyFont="1" applyBorder="1"/>
    <xf numFmtId="0" fontId="3" fillId="0" borderId="0" xfId="0" applyFont="1" applyBorder="1"/>
    <xf numFmtId="14" fontId="2" fillId="0" borderId="0" xfId="0" applyNumberFormat="1" applyFont="1" applyBorder="1"/>
    <xf numFmtId="0" fontId="5" fillId="0" borderId="0" xfId="0" applyFont="1" applyBorder="1"/>
    <xf numFmtId="0" fontId="3" fillId="0" borderId="48" xfId="0" applyFont="1" applyBorder="1"/>
    <xf numFmtId="0" fontId="3" fillId="0" borderId="49" xfId="0" applyFont="1" applyBorder="1"/>
    <xf numFmtId="164" fontId="3" fillId="0" borderId="49" xfId="0" applyNumberFormat="1" applyFont="1" applyBorder="1"/>
    <xf numFmtId="0" fontId="10" fillId="0" borderId="0" xfId="0" applyFont="1" applyAlignment="1">
      <alignment horizontal="right" readingOrder="2"/>
    </xf>
    <xf numFmtId="0" fontId="11" fillId="0" borderId="0" xfId="0" applyFont="1" applyAlignment="1">
      <alignment horizontal="right" readingOrder="2"/>
    </xf>
    <xf numFmtId="0" fontId="13" fillId="0" borderId="0" xfId="0" applyFont="1" applyAlignment="1">
      <alignment horizontal="right" readingOrder="2"/>
    </xf>
    <xf numFmtId="0" fontId="15" fillId="0" borderId="0" xfId="0" applyFont="1"/>
    <xf numFmtId="0" fontId="16" fillId="0" borderId="0" xfId="0" applyFont="1"/>
    <xf numFmtId="0" fontId="10" fillId="0" borderId="0" xfId="0" applyFont="1" applyAlignment="1">
      <alignment horizontal="center"/>
    </xf>
    <xf numFmtId="0" fontId="17" fillId="0" borderId="0" xfId="0" applyFont="1" applyBorder="1"/>
    <xf numFmtId="0" fontId="2" fillId="0" borderId="0" xfId="0" applyFont="1" applyBorder="1" applyAlignment="1">
      <alignment horizontal="center" wrapText="1"/>
    </xf>
    <xf numFmtId="0" fontId="17" fillId="0" borderId="0" xfId="0" applyFont="1"/>
    <xf numFmtId="0" fontId="22" fillId="0" borderId="0" xfId="0" applyFont="1"/>
    <xf numFmtId="0" fontId="23" fillId="0" borderId="0" xfId="0" applyFont="1" applyBorder="1" applyAlignment="1">
      <alignment horizontal="right"/>
    </xf>
    <xf numFmtId="0" fontId="23" fillId="0" borderId="0" xfId="0" applyFont="1" applyBorder="1"/>
    <xf numFmtId="0" fontId="24" fillId="0" borderId="0" xfId="0" applyFont="1" applyBorder="1"/>
    <xf numFmtId="14" fontId="23" fillId="0" borderId="0" xfId="0" applyNumberFormat="1" applyFont="1" applyBorder="1"/>
    <xf numFmtId="0" fontId="22" fillId="0" borderId="0" xfId="0" applyFont="1" applyBorder="1"/>
    <xf numFmtId="0" fontId="25" fillId="0" borderId="0" xfId="0" applyFont="1" applyBorder="1"/>
    <xf numFmtId="164" fontId="22" fillId="0" borderId="0" xfId="0" applyNumberFormat="1" applyFont="1"/>
    <xf numFmtId="0" fontId="22" fillId="0" borderId="0" xfId="0" applyFont="1" applyAlignment="1">
      <alignment wrapText="1"/>
    </xf>
    <xf numFmtId="0" fontId="26" fillId="0" borderId="0" xfId="0" applyFont="1" applyAlignment="1">
      <alignment horizontal="right" readingOrder="2"/>
    </xf>
    <xf numFmtId="164" fontId="23" fillId="0" borderId="0" xfId="0" applyNumberFormat="1" applyFont="1" applyBorder="1"/>
    <xf numFmtId="0" fontId="27" fillId="0" borderId="0" xfId="0" applyFont="1" applyAlignment="1">
      <alignment horizontal="right" readingOrder="2"/>
    </xf>
    <xf numFmtId="0" fontId="29" fillId="0" borderId="0" xfId="0" applyFont="1"/>
    <xf numFmtId="0" fontId="26" fillId="0" borderId="0" xfId="0" applyFont="1" applyAlignment="1">
      <alignment horizontal="center"/>
    </xf>
    <xf numFmtId="0" fontId="23" fillId="0" borderId="0" xfId="0" applyFont="1"/>
    <xf numFmtId="0" fontId="11" fillId="0" borderId="0" xfId="0" applyFont="1"/>
    <xf numFmtId="0" fontId="10" fillId="0" borderId="0" xfId="0" applyFont="1" applyAlignment="1">
      <alignment readingOrder="2"/>
    </xf>
    <xf numFmtId="0" fontId="3" fillId="0" borderId="8" xfId="0" applyFont="1" applyBorder="1"/>
    <xf numFmtId="0" fontId="3" fillId="0" borderId="9" xfId="0" applyFont="1" applyBorder="1"/>
    <xf numFmtId="164" fontId="3" fillId="0" borderId="7" xfId="0" applyNumberFormat="1" applyFont="1" applyBorder="1"/>
    <xf numFmtId="0" fontId="3" fillId="0" borderId="4" xfId="0" applyFont="1" applyBorder="1"/>
    <xf numFmtId="9" fontId="3" fillId="0" borderId="5" xfId="0" applyNumberFormat="1" applyFont="1" applyBorder="1"/>
    <xf numFmtId="164" fontId="3" fillId="0" borderId="47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0" fontId="3" fillId="2" borderId="7" xfId="0" applyNumberFormat="1" applyFont="1" applyFill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9" fontId="3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11" xfId="0" applyFont="1" applyFill="1" applyBorder="1" applyAlignment="1">
      <alignment horizontal="right"/>
    </xf>
    <xf numFmtId="0" fontId="20" fillId="2" borderId="45" xfId="0" applyNumberFormat="1" applyFont="1" applyFill="1" applyBorder="1" applyAlignment="1">
      <alignment horizontal="center"/>
    </xf>
    <xf numFmtId="164" fontId="20" fillId="2" borderId="12" xfId="0" applyNumberFormat="1" applyFont="1" applyFill="1" applyBorder="1" applyAlignment="1">
      <alignment horizontal="center"/>
    </xf>
    <xf numFmtId="164" fontId="20" fillId="2" borderId="13" xfId="0" applyNumberFormat="1" applyFont="1" applyFill="1" applyBorder="1" applyAlignment="1">
      <alignment horizontal="center"/>
    </xf>
    <xf numFmtId="164" fontId="20" fillId="2" borderId="14" xfId="0" applyNumberFormat="1" applyFont="1" applyFill="1" applyBorder="1" applyAlignment="1">
      <alignment horizontal="center"/>
    </xf>
    <xf numFmtId="0" fontId="20" fillId="2" borderId="11" xfId="0" applyNumberFormat="1" applyFont="1" applyFill="1" applyBorder="1" applyAlignment="1">
      <alignment horizontal="center"/>
    </xf>
    <xf numFmtId="0" fontId="20" fillId="2" borderId="15" xfId="0" applyNumberFormat="1" applyFont="1" applyFill="1" applyBorder="1" applyAlignment="1">
      <alignment horizontal="center"/>
    </xf>
    <xf numFmtId="164" fontId="20" fillId="2" borderId="11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right"/>
    </xf>
    <xf numFmtId="0" fontId="20" fillId="2" borderId="34" xfId="0" applyNumberFormat="1" applyFont="1" applyFill="1" applyBorder="1" applyAlignment="1">
      <alignment horizontal="center"/>
    </xf>
    <xf numFmtId="164" fontId="20" fillId="2" borderId="18" xfId="0" applyNumberFormat="1" applyFont="1" applyFill="1" applyBorder="1" applyAlignment="1">
      <alignment horizontal="center"/>
    </xf>
    <xf numFmtId="164" fontId="20" fillId="2" borderId="19" xfId="0" applyNumberFormat="1" applyFont="1" applyFill="1" applyBorder="1" applyAlignment="1">
      <alignment horizontal="center"/>
    </xf>
    <xf numFmtId="164" fontId="20" fillId="2" borderId="20" xfId="0" applyNumberFormat="1" applyFont="1" applyFill="1" applyBorder="1" applyAlignment="1">
      <alignment horizontal="center"/>
    </xf>
    <xf numFmtId="0" fontId="20" fillId="2" borderId="17" xfId="0" applyNumberFormat="1" applyFont="1" applyFill="1" applyBorder="1" applyAlignment="1">
      <alignment horizontal="center"/>
    </xf>
    <xf numFmtId="0" fontId="20" fillId="2" borderId="21" xfId="0" applyNumberFormat="1" applyFont="1" applyFill="1" applyBorder="1" applyAlignment="1">
      <alignment horizontal="center"/>
    </xf>
    <xf numFmtId="164" fontId="20" fillId="2" borderId="17" xfId="0" applyNumberFormat="1" applyFont="1" applyFill="1" applyBorder="1" applyAlignment="1">
      <alignment horizontal="center"/>
    </xf>
    <xf numFmtId="0" fontId="3" fillId="2" borderId="39" xfId="0" applyFont="1" applyFill="1" applyBorder="1" applyAlignment="1">
      <alignment horizontal="right"/>
    </xf>
    <xf numFmtId="0" fontId="20" fillId="2" borderId="28" xfId="0" applyNumberFormat="1" applyFont="1" applyFill="1" applyBorder="1" applyAlignment="1">
      <alignment horizontal="center"/>
    </xf>
    <xf numFmtId="164" fontId="20" fillId="2" borderId="29" xfId="0" applyNumberFormat="1" applyFont="1" applyFill="1" applyBorder="1" applyAlignment="1">
      <alignment horizontal="center"/>
    </xf>
    <xf numFmtId="164" fontId="20" fillId="2" borderId="30" xfId="0" applyNumberFormat="1" applyFont="1" applyFill="1" applyBorder="1" applyAlignment="1">
      <alignment horizontal="center"/>
    </xf>
    <xf numFmtId="164" fontId="20" fillId="2" borderId="31" xfId="0" applyNumberFormat="1" applyFont="1" applyFill="1" applyBorder="1" applyAlignment="1">
      <alignment horizontal="center"/>
    </xf>
    <xf numFmtId="0" fontId="20" fillId="2" borderId="32" xfId="0" applyNumberFormat="1" applyFont="1" applyFill="1" applyBorder="1" applyAlignment="1">
      <alignment horizontal="center"/>
    </xf>
    <xf numFmtId="0" fontId="20" fillId="2" borderId="33" xfId="0" applyNumberFormat="1" applyFont="1" applyFill="1" applyBorder="1" applyAlignment="1">
      <alignment horizontal="center"/>
    </xf>
    <xf numFmtId="164" fontId="20" fillId="2" borderId="32" xfId="0" applyNumberFormat="1" applyFont="1" applyFill="1" applyBorder="1" applyAlignment="1">
      <alignment horizontal="center"/>
    </xf>
    <xf numFmtId="0" fontId="3" fillId="2" borderId="32" xfId="0" applyFont="1" applyFill="1" applyBorder="1" applyAlignment="1">
      <alignment horizontal="right"/>
    </xf>
    <xf numFmtId="0" fontId="20" fillId="2" borderId="35" xfId="0" applyNumberFormat="1" applyFont="1" applyFill="1" applyBorder="1" applyAlignment="1">
      <alignment horizontal="center"/>
    </xf>
    <xf numFmtId="164" fontId="20" fillId="2" borderId="36" xfId="0" applyNumberFormat="1" applyFont="1" applyFill="1" applyBorder="1" applyAlignment="1">
      <alignment horizontal="center"/>
    </xf>
    <xf numFmtId="164" fontId="20" fillId="2" borderId="37" xfId="0" applyNumberFormat="1" applyFont="1" applyFill="1" applyBorder="1" applyAlignment="1">
      <alignment horizontal="center"/>
    </xf>
    <xf numFmtId="164" fontId="20" fillId="2" borderId="38" xfId="0" applyNumberFormat="1" applyFont="1" applyFill="1" applyBorder="1" applyAlignment="1">
      <alignment horizontal="center"/>
    </xf>
    <xf numFmtId="0" fontId="20" fillId="2" borderId="39" xfId="0" applyNumberFormat="1" applyFont="1" applyFill="1" applyBorder="1" applyAlignment="1">
      <alignment horizontal="center"/>
    </xf>
    <xf numFmtId="0" fontId="20" fillId="2" borderId="40" xfId="0" applyNumberFormat="1" applyFont="1" applyFill="1" applyBorder="1" applyAlignment="1">
      <alignment horizontal="center"/>
    </xf>
    <xf numFmtId="164" fontId="20" fillId="2" borderId="39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right"/>
    </xf>
    <xf numFmtId="0" fontId="20" fillId="2" borderId="27" xfId="0" applyNumberFormat="1" applyFont="1" applyFill="1" applyBorder="1" applyAlignment="1">
      <alignment horizontal="center"/>
    </xf>
    <xf numFmtId="164" fontId="20" fillId="2" borderId="24" xfId="0" applyNumberFormat="1" applyFont="1" applyFill="1" applyBorder="1" applyAlignment="1">
      <alignment horizontal="center"/>
    </xf>
    <xf numFmtId="164" fontId="20" fillId="2" borderId="25" xfId="0" applyNumberFormat="1" applyFont="1" applyFill="1" applyBorder="1" applyAlignment="1">
      <alignment horizontal="center"/>
    </xf>
    <xf numFmtId="164" fontId="20" fillId="2" borderId="26" xfId="0" applyNumberFormat="1" applyFont="1" applyFill="1" applyBorder="1" applyAlignment="1">
      <alignment horizontal="center"/>
    </xf>
    <xf numFmtId="0" fontId="20" fillId="2" borderId="23" xfId="0" applyNumberFormat="1" applyFont="1" applyFill="1" applyBorder="1" applyAlignment="1">
      <alignment horizontal="center"/>
    </xf>
    <xf numFmtId="0" fontId="20" fillId="2" borderId="41" xfId="0" applyNumberFormat="1" applyFont="1" applyFill="1" applyBorder="1" applyAlignment="1">
      <alignment horizontal="center"/>
    </xf>
    <xf numFmtId="164" fontId="20" fillId="2" borderId="23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20" fillId="2" borderId="6" xfId="0" applyNumberFormat="1" applyFont="1" applyFill="1" applyBorder="1" applyAlignment="1">
      <alignment horizontal="center"/>
    </xf>
    <xf numFmtId="164" fontId="20" fillId="2" borderId="42" xfId="0" applyNumberFormat="1" applyFont="1" applyFill="1" applyBorder="1" applyAlignment="1">
      <alignment horizontal="center"/>
    </xf>
    <xf numFmtId="164" fontId="20" fillId="2" borderId="43" xfId="0" applyNumberFormat="1" applyFont="1" applyFill="1" applyBorder="1" applyAlignment="1">
      <alignment horizontal="center"/>
    </xf>
    <xf numFmtId="164" fontId="20" fillId="2" borderId="44" xfId="0" applyNumberFormat="1" applyFont="1" applyFill="1" applyBorder="1" applyAlignment="1">
      <alignment horizontal="center"/>
    </xf>
    <xf numFmtId="0" fontId="20" fillId="2" borderId="6" xfId="0" applyNumberFormat="1" applyFont="1" applyFill="1" applyBorder="1" applyAlignment="1">
      <alignment horizontal="center"/>
    </xf>
    <xf numFmtId="0" fontId="20" fillId="2" borderId="0" xfId="0" applyNumberFormat="1" applyFont="1" applyFill="1" applyBorder="1" applyAlignment="1">
      <alignment horizontal="center"/>
    </xf>
    <xf numFmtId="164" fontId="20" fillId="2" borderId="10" xfId="0" applyNumberFormat="1" applyFont="1" applyFill="1" applyBorder="1" applyAlignment="1">
      <alignment horizontal="center"/>
    </xf>
    <xf numFmtId="164" fontId="20" fillId="2" borderId="45" xfId="0" applyNumberFormat="1" applyFont="1" applyFill="1" applyBorder="1" applyAlignment="1">
      <alignment horizontal="center"/>
    </xf>
    <xf numFmtId="0" fontId="20" fillId="2" borderId="10" xfId="0" applyNumberFormat="1" applyFont="1" applyFill="1" applyBorder="1" applyAlignment="1">
      <alignment horizontal="center"/>
    </xf>
    <xf numFmtId="164" fontId="20" fillId="2" borderId="16" xfId="0" applyNumberFormat="1" applyFont="1" applyFill="1" applyBorder="1" applyAlignment="1">
      <alignment horizontal="center"/>
    </xf>
    <xf numFmtId="164" fontId="20" fillId="2" borderId="34" xfId="0" applyNumberFormat="1" applyFont="1" applyFill="1" applyBorder="1" applyAlignment="1">
      <alignment horizontal="center"/>
    </xf>
    <xf numFmtId="0" fontId="20" fillId="2" borderId="16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/>
    </xf>
    <xf numFmtId="164" fontId="20" fillId="2" borderId="22" xfId="0" applyNumberFormat="1" applyFont="1" applyFill="1" applyBorder="1" applyAlignment="1">
      <alignment horizontal="center"/>
    </xf>
    <xf numFmtId="164" fontId="20" fillId="2" borderId="27" xfId="0" applyNumberFormat="1" applyFont="1" applyFill="1" applyBorder="1" applyAlignment="1">
      <alignment horizontal="center"/>
    </xf>
    <xf numFmtId="0" fontId="20" fillId="2" borderId="22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right" wrapText="1"/>
    </xf>
    <xf numFmtId="0" fontId="3" fillId="2" borderId="17" xfId="0" applyFont="1" applyFill="1" applyBorder="1" applyAlignment="1">
      <alignment horizontal="right" wrapText="1"/>
    </xf>
    <xf numFmtId="0" fontId="3" fillId="2" borderId="32" xfId="0" applyFont="1" applyFill="1" applyBorder="1" applyAlignment="1">
      <alignment horizontal="right" wrapText="1"/>
    </xf>
    <xf numFmtId="164" fontId="20" fillId="2" borderId="46" xfId="0" applyNumberFormat="1" applyFont="1" applyFill="1" applyBorder="1" applyAlignment="1">
      <alignment horizontal="center"/>
    </xf>
    <xf numFmtId="164" fontId="20" fillId="2" borderId="28" xfId="0" applyNumberFormat="1" applyFont="1" applyFill="1" applyBorder="1" applyAlignment="1">
      <alignment horizontal="center"/>
    </xf>
    <xf numFmtId="0" fontId="20" fillId="2" borderId="46" xfId="0" applyNumberFormat="1" applyFont="1" applyFill="1" applyBorder="1" applyAlignment="1">
      <alignment horizontal="center"/>
    </xf>
    <xf numFmtId="164" fontId="20" fillId="0" borderId="6" xfId="0" applyNumberFormat="1" applyFont="1" applyBorder="1" applyAlignment="1">
      <alignment horizontal="center"/>
    </xf>
    <xf numFmtId="164" fontId="20" fillId="0" borderId="42" xfId="0" applyNumberFormat="1" applyFont="1" applyBorder="1" applyAlignment="1">
      <alignment horizontal="center"/>
    </xf>
    <xf numFmtId="164" fontId="20" fillId="0" borderId="43" xfId="0" applyNumberFormat="1" applyFont="1" applyBorder="1" applyAlignment="1">
      <alignment horizontal="center"/>
    </xf>
    <xf numFmtId="164" fontId="20" fillId="0" borderId="44" xfId="0" applyNumberFormat="1" applyFont="1" applyBorder="1" applyAlignment="1">
      <alignment horizontal="center"/>
    </xf>
    <xf numFmtId="0" fontId="20" fillId="0" borderId="6" xfId="0" applyNumberFormat="1" applyFont="1" applyBorder="1" applyAlignment="1">
      <alignment horizontal="center"/>
    </xf>
    <xf numFmtId="0" fontId="20" fillId="0" borderId="0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9" fontId="3" fillId="0" borderId="7" xfId="0" applyNumberFormat="1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20" fillId="2" borderId="14" xfId="0" applyNumberFormat="1" applyFont="1" applyFill="1" applyBorder="1" applyAlignment="1">
      <alignment horizontal="center"/>
    </xf>
    <xf numFmtId="0" fontId="20" fillId="2" borderId="20" xfId="0" applyNumberFormat="1" applyFont="1" applyFill="1" applyBorder="1" applyAlignment="1">
      <alignment horizontal="center"/>
    </xf>
    <xf numFmtId="0" fontId="20" fillId="2" borderId="5" xfId="0" applyNumberFormat="1" applyFont="1" applyFill="1" applyBorder="1" applyAlignment="1">
      <alignment horizontal="center"/>
    </xf>
    <xf numFmtId="0" fontId="20" fillId="2" borderId="37" xfId="0" applyNumberFormat="1" applyFont="1" applyFill="1" applyBorder="1" applyAlignment="1">
      <alignment horizontal="center"/>
    </xf>
    <xf numFmtId="0" fontId="20" fillId="2" borderId="18" xfId="0" applyNumberFormat="1" applyFont="1" applyFill="1" applyBorder="1" applyAlignment="1">
      <alignment horizontal="center"/>
    </xf>
    <xf numFmtId="0" fontId="20" fillId="2" borderId="19" xfId="0" applyFont="1" applyFill="1" applyBorder="1"/>
    <xf numFmtId="0" fontId="20" fillId="2" borderId="19" xfId="0" applyNumberFormat="1" applyFont="1" applyFill="1" applyBorder="1" applyAlignment="1">
      <alignment horizontal="center"/>
    </xf>
    <xf numFmtId="0" fontId="20" fillId="2" borderId="20" xfId="0" applyFont="1" applyFill="1" applyBorder="1"/>
    <xf numFmtId="0" fontId="20" fillId="2" borderId="17" xfId="0" applyFont="1" applyFill="1" applyBorder="1" applyAlignment="1">
      <alignment horizontal="center"/>
    </xf>
    <xf numFmtId="0" fontId="20" fillId="2" borderId="21" xfId="0" applyFont="1" applyFill="1" applyBorder="1" applyAlignment="1">
      <alignment horizontal="center"/>
    </xf>
    <xf numFmtId="0" fontId="20" fillId="2" borderId="31" xfId="0" applyNumberFormat="1" applyFont="1" applyFill="1" applyBorder="1" applyAlignment="1">
      <alignment horizontal="center"/>
    </xf>
    <xf numFmtId="0" fontId="20" fillId="2" borderId="38" xfId="0" applyNumberFormat="1" applyFont="1" applyFill="1" applyBorder="1" applyAlignment="1">
      <alignment horizontal="center"/>
    </xf>
    <xf numFmtId="0" fontId="20" fillId="2" borderId="26" xfId="0" applyNumberFormat="1" applyFont="1" applyFill="1" applyBorder="1" applyAlignment="1">
      <alignment horizontal="center"/>
    </xf>
    <xf numFmtId="0" fontId="20" fillId="2" borderId="44" xfId="0" applyNumberFormat="1" applyFont="1" applyFill="1" applyBorder="1" applyAlignment="1">
      <alignment horizontal="center"/>
    </xf>
    <xf numFmtId="0" fontId="0" fillId="0" borderId="2" xfId="0" applyFont="1" applyBorder="1"/>
    <xf numFmtId="0" fontId="30" fillId="0" borderId="6" xfId="0" applyFont="1" applyBorder="1"/>
    <xf numFmtId="0" fontId="17" fillId="2" borderId="11" xfId="0" applyNumberFormat="1" applyFont="1" applyFill="1" applyBorder="1" applyAlignment="1">
      <alignment horizontal="center"/>
    </xf>
    <xf numFmtId="0" fontId="17" fillId="2" borderId="17" xfId="0" applyNumberFormat="1" applyFont="1" applyFill="1" applyBorder="1" applyAlignment="1">
      <alignment horizontal="center"/>
    </xf>
    <xf numFmtId="0" fontId="17" fillId="2" borderId="39" xfId="0" applyNumberFormat="1" applyFont="1" applyFill="1" applyBorder="1" applyAlignment="1">
      <alignment horizontal="center"/>
    </xf>
    <xf numFmtId="0" fontId="17" fillId="2" borderId="47" xfId="0" applyNumberFormat="1" applyFont="1" applyFill="1" applyBorder="1" applyAlignment="1">
      <alignment horizontal="center"/>
    </xf>
    <xf numFmtId="0" fontId="17" fillId="2" borderId="32" xfId="0" applyNumberFormat="1" applyFont="1" applyFill="1" applyBorder="1" applyAlignment="1">
      <alignment horizontal="center"/>
    </xf>
    <xf numFmtId="0" fontId="17" fillId="2" borderId="23" xfId="0" applyNumberFormat="1" applyFont="1" applyFill="1" applyBorder="1" applyAlignment="1">
      <alignment horizontal="center"/>
    </xf>
    <xf numFmtId="0" fontId="30" fillId="0" borderId="32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17" xfId="0" applyFont="1" applyBorder="1" applyAlignment="1">
      <alignment horizontal="center" wrapText="1"/>
    </xf>
    <xf numFmtId="0" fontId="17" fillId="0" borderId="23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39" xfId="0" applyFont="1" applyBorder="1" applyAlignment="1">
      <alignment horizontal="center"/>
    </xf>
    <xf numFmtId="0" fontId="30" fillId="0" borderId="47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30" fillId="0" borderId="17" xfId="0" applyFont="1" applyBorder="1" applyAlignment="1">
      <alignment horizontal="center" wrapText="1"/>
    </xf>
    <xf numFmtId="0" fontId="30" fillId="0" borderId="2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20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22" fillId="0" borderId="0" xfId="0" applyFont="1" applyBorder="1" applyAlignment="1">
      <alignment horizontal="right" shrinkToFit="1"/>
    </xf>
    <xf numFmtId="0" fontId="0" fillId="0" borderId="0" xfId="0" applyAlignment="1">
      <alignment horizontal="righ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28575</xdr:rowOff>
    </xdr:from>
    <xdr:to>
      <xdr:col>14</xdr:col>
      <xdr:colOff>0</xdr:colOff>
      <xdr:row>5</xdr:row>
      <xdr:rowOff>171450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2524250" y="28575"/>
          <a:ext cx="6762749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28575</xdr:rowOff>
    </xdr:from>
    <xdr:to>
      <xdr:col>14</xdr:col>
      <xdr:colOff>0</xdr:colOff>
      <xdr:row>5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2524250" y="28575"/>
          <a:ext cx="6896099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28575</xdr:rowOff>
    </xdr:from>
    <xdr:to>
      <xdr:col>13</xdr:col>
      <xdr:colOff>38101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4256549" y="28575"/>
          <a:ext cx="67246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28575</xdr:rowOff>
    </xdr:from>
    <xdr:to>
      <xdr:col>14</xdr:col>
      <xdr:colOff>0</xdr:colOff>
      <xdr:row>5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2524250" y="28575"/>
          <a:ext cx="6896099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28575</xdr:rowOff>
    </xdr:from>
    <xdr:to>
      <xdr:col>14</xdr:col>
      <xdr:colOff>0</xdr:colOff>
      <xdr:row>5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2524250" y="28575"/>
          <a:ext cx="6896099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28575</xdr:rowOff>
    </xdr:from>
    <xdr:to>
      <xdr:col>13</xdr:col>
      <xdr:colOff>38101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4256549" y="28575"/>
          <a:ext cx="67246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28575</xdr:rowOff>
    </xdr:from>
    <xdr:to>
      <xdr:col>13</xdr:col>
      <xdr:colOff>38101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4256549" y="28575"/>
          <a:ext cx="67246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28575</xdr:rowOff>
    </xdr:from>
    <xdr:to>
      <xdr:col>13</xdr:col>
      <xdr:colOff>38101</xdr:colOff>
      <xdr:row>4</xdr:row>
      <xdr:rowOff>133350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4256549" y="28575"/>
          <a:ext cx="67246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28575</xdr:rowOff>
    </xdr:from>
    <xdr:to>
      <xdr:col>14</xdr:col>
      <xdr:colOff>0</xdr:colOff>
      <xdr:row>5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2524250" y="28575"/>
          <a:ext cx="6896099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28575</xdr:rowOff>
    </xdr:from>
    <xdr:to>
      <xdr:col>13</xdr:col>
      <xdr:colOff>38101</xdr:colOff>
      <xdr:row>4</xdr:row>
      <xdr:rowOff>133350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4256549" y="28575"/>
          <a:ext cx="65055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28575</xdr:rowOff>
    </xdr:from>
    <xdr:to>
      <xdr:col>14</xdr:col>
      <xdr:colOff>47625</xdr:colOff>
      <xdr:row>4</xdr:row>
      <xdr:rowOff>133350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2705225" y="28575"/>
          <a:ext cx="65055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28575</xdr:rowOff>
    </xdr:from>
    <xdr:to>
      <xdr:col>14</xdr:col>
      <xdr:colOff>0</xdr:colOff>
      <xdr:row>5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2524250" y="28575"/>
          <a:ext cx="6896099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28575</xdr:rowOff>
    </xdr:from>
    <xdr:to>
      <xdr:col>13</xdr:col>
      <xdr:colOff>38101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4256549" y="28575"/>
          <a:ext cx="67246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28575</xdr:rowOff>
    </xdr:from>
    <xdr:to>
      <xdr:col>13</xdr:col>
      <xdr:colOff>38101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4256549" y="28575"/>
          <a:ext cx="67246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28575</xdr:rowOff>
    </xdr:from>
    <xdr:to>
      <xdr:col>13</xdr:col>
      <xdr:colOff>38101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4256549" y="28575"/>
          <a:ext cx="67246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28575</xdr:rowOff>
    </xdr:from>
    <xdr:to>
      <xdr:col>13</xdr:col>
      <xdr:colOff>38101</xdr:colOff>
      <xdr:row>4</xdr:row>
      <xdr:rowOff>133350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4256549" y="28575"/>
          <a:ext cx="67246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28575</xdr:rowOff>
    </xdr:from>
    <xdr:to>
      <xdr:col>14</xdr:col>
      <xdr:colOff>0</xdr:colOff>
      <xdr:row>5</xdr:row>
      <xdr:rowOff>171450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2524250" y="28575"/>
          <a:ext cx="6896099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N71"/>
  <sheetViews>
    <sheetView rightToLeft="1" topLeftCell="A43" zoomScaleNormal="100" workbookViewId="0">
      <selection activeCell="B68" sqref="B68"/>
    </sheetView>
  </sheetViews>
  <sheetFormatPr defaultRowHeight="15" x14ac:dyDescent="0.25"/>
  <cols>
    <col min="1" max="1" width="11" bestFit="1" customWidth="1"/>
    <col min="2" max="2" width="35.42578125" customWidth="1"/>
    <col min="3" max="3" width="11.7109375" hidden="1" customWidth="1"/>
    <col min="4" max="4" width="9" hidden="1" customWidth="1"/>
    <col min="5" max="5" width="12.85546875" hidden="1" customWidth="1"/>
    <col min="6" max="6" width="10.42578125" hidden="1" customWidth="1"/>
    <col min="7" max="7" width="11.42578125" customWidth="1"/>
    <col min="8" max="8" width="10.5703125" hidden="1" customWidth="1"/>
    <col min="9" max="9" width="11" hidden="1" customWidth="1"/>
    <col min="10" max="10" width="12.140625" hidden="1" customWidth="1"/>
    <col min="11" max="11" width="12.42578125" customWidth="1"/>
    <col min="12" max="12" width="7.140625" customWidth="1"/>
    <col min="13" max="13" width="11" bestFit="1" customWidth="1"/>
    <col min="14" max="14" width="3" customWidth="1"/>
    <col min="257" max="257" width="3.42578125" customWidth="1"/>
    <col min="258" max="258" width="30.7109375" customWidth="1"/>
    <col min="259" max="259" width="11.7109375" customWidth="1"/>
    <col min="260" max="262" width="0" hidden="1" customWidth="1"/>
    <col min="263" max="263" width="11.42578125" customWidth="1"/>
    <col min="264" max="266" width="0" hidden="1" customWidth="1"/>
    <col min="267" max="267" width="12.42578125" customWidth="1"/>
    <col min="268" max="268" width="7.140625" customWidth="1"/>
    <col min="269" max="269" width="9.85546875" customWidth="1"/>
    <col min="270" max="270" width="3" customWidth="1"/>
    <col min="513" max="513" width="3.42578125" customWidth="1"/>
    <col min="514" max="514" width="30.7109375" customWidth="1"/>
    <col min="515" max="515" width="11.7109375" customWidth="1"/>
    <col min="516" max="518" width="0" hidden="1" customWidth="1"/>
    <col min="519" max="519" width="11.42578125" customWidth="1"/>
    <col min="520" max="522" width="0" hidden="1" customWidth="1"/>
    <col min="523" max="523" width="12.42578125" customWidth="1"/>
    <col min="524" max="524" width="7.140625" customWidth="1"/>
    <col min="525" max="525" width="9.85546875" customWidth="1"/>
    <col min="526" max="526" width="3" customWidth="1"/>
    <col min="769" max="769" width="3.42578125" customWidth="1"/>
    <col min="770" max="770" width="30.7109375" customWidth="1"/>
    <col min="771" max="771" width="11.7109375" customWidth="1"/>
    <col min="772" max="774" width="0" hidden="1" customWidth="1"/>
    <col min="775" max="775" width="11.42578125" customWidth="1"/>
    <col min="776" max="778" width="0" hidden="1" customWidth="1"/>
    <col min="779" max="779" width="12.42578125" customWidth="1"/>
    <col min="780" max="780" width="7.140625" customWidth="1"/>
    <col min="781" max="781" width="9.85546875" customWidth="1"/>
    <col min="782" max="782" width="3" customWidth="1"/>
    <col min="1025" max="1025" width="3.42578125" customWidth="1"/>
    <col min="1026" max="1026" width="30.7109375" customWidth="1"/>
    <col min="1027" max="1027" width="11.7109375" customWidth="1"/>
    <col min="1028" max="1030" width="0" hidden="1" customWidth="1"/>
    <col min="1031" max="1031" width="11.42578125" customWidth="1"/>
    <col min="1032" max="1034" width="0" hidden="1" customWidth="1"/>
    <col min="1035" max="1035" width="12.42578125" customWidth="1"/>
    <col min="1036" max="1036" width="7.140625" customWidth="1"/>
    <col min="1037" max="1037" width="9.85546875" customWidth="1"/>
    <col min="1038" max="1038" width="3" customWidth="1"/>
    <col min="1281" max="1281" width="3.42578125" customWidth="1"/>
    <col min="1282" max="1282" width="30.7109375" customWidth="1"/>
    <col min="1283" max="1283" width="11.7109375" customWidth="1"/>
    <col min="1284" max="1286" width="0" hidden="1" customWidth="1"/>
    <col min="1287" max="1287" width="11.42578125" customWidth="1"/>
    <col min="1288" max="1290" width="0" hidden="1" customWidth="1"/>
    <col min="1291" max="1291" width="12.42578125" customWidth="1"/>
    <col min="1292" max="1292" width="7.140625" customWidth="1"/>
    <col min="1293" max="1293" width="9.85546875" customWidth="1"/>
    <col min="1294" max="1294" width="3" customWidth="1"/>
    <col min="1537" max="1537" width="3.42578125" customWidth="1"/>
    <col min="1538" max="1538" width="30.7109375" customWidth="1"/>
    <col min="1539" max="1539" width="11.7109375" customWidth="1"/>
    <col min="1540" max="1542" width="0" hidden="1" customWidth="1"/>
    <col min="1543" max="1543" width="11.42578125" customWidth="1"/>
    <col min="1544" max="1546" width="0" hidden="1" customWidth="1"/>
    <col min="1547" max="1547" width="12.42578125" customWidth="1"/>
    <col min="1548" max="1548" width="7.140625" customWidth="1"/>
    <col min="1549" max="1549" width="9.85546875" customWidth="1"/>
    <col min="1550" max="1550" width="3" customWidth="1"/>
    <col min="1793" max="1793" width="3.42578125" customWidth="1"/>
    <col min="1794" max="1794" width="30.7109375" customWidth="1"/>
    <col min="1795" max="1795" width="11.7109375" customWidth="1"/>
    <col min="1796" max="1798" width="0" hidden="1" customWidth="1"/>
    <col min="1799" max="1799" width="11.42578125" customWidth="1"/>
    <col min="1800" max="1802" width="0" hidden="1" customWidth="1"/>
    <col min="1803" max="1803" width="12.42578125" customWidth="1"/>
    <col min="1804" max="1804" width="7.140625" customWidth="1"/>
    <col min="1805" max="1805" width="9.85546875" customWidth="1"/>
    <col min="1806" max="1806" width="3" customWidth="1"/>
    <col min="2049" max="2049" width="3.42578125" customWidth="1"/>
    <col min="2050" max="2050" width="30.7109375" customWidth="1"/>
    <col min="2051" max="2051" width="11.7109375" customWidth="1"/>
    <col min="2052" max="2054" width="0" hidden="1" customWidth="1"/>
    <col min="2055" max="2055" width="11.42578125" customWidth="1"/>
    <col min="2056" max="2058" width="0" hidden="1" customWidth="1"/>
    <col min="2059" max="2059" width="12.42578125" customWidth="1"/>
    <col min="2060" max="2060" width="7.140625" customWidth="1"/>
    <col min="2061" max="2061" width="9.85546875" customWidth="1"/>
    <col min="2062" max="2062" width="3" customWidth="1"/>
    <col min="2305" max="2305" width="3.42578125" customWidth="1"/>
    <col min="2306" max="2306" width="30.7109375" customWidth="1"/>
    <col min="2307" max="2307" width="11.7109375" customWidth="1"/>
    <col min="2308" max="2310" width="0" hidden="1" customWidth="1"/>
    <col min="2311" max="2311" width="11.42578125" customWidth="1"/>
    <col min="2312" max="2314" width="0" hidden="1" customWidth="1"/>
    <col min="2315" max="2315" width="12.42578125" customWidth="1"/>
    <col min="2316" max="2316" width="7.140625" customWidth="1"/>
    <col min="2317" max="2317" width="9.85546875" customWidth="1"/>
    <col min="2318" max="2318" width="3" customWidth="1"/>
    <col min="2561" max="2561" width="3.42578125" customWidth="1"/>
    <col min="2562" max="2562" width="30.7109375" customWidth="1"/>
    <col min="2563" max="2563" width="11.7109375" customWidth="1"/>
    <col min="2564" max="2566" width="0" hidden="1" customWidth="1"/>
    <col min="2567" max="2567" width="11.42578125" customWidth="1"/>
    <col min="2568" max="2570" width="0" hidden="1" customWidth="1"/>
    <col min="2571" max="2571" width="12.42578125" customWidth="1"/>
    <col min="2572" max="2572" width="7.140625" customWidth="1"/>
    <col min="2573" max="2573" width="9.85546875" customWidth="1"/>
    <col min="2574" max="2574" width="3" customWidth="1"/>
    <col min="2817" max="2817" width="3.42578125" customWidth="1"/>
    <col min="2818" max="2818" width="30.7109375" customWidth="1"/>
    <col min="2819" max="2819" width="11.7109375" customWidth="1"/>
    <col min="2820" max="2822" width="0" hidden="1" customWidth="1"/>
    <col min="2823" max="2823" width="11.42578125" customWidth="1"/>
    <col min="2824" max="2826" width="0" hidden="1" customWidth="1"/>
    <col min="2827" max="2827" width="12.42578125" customWidth="1"/>
    <col min="2828" max="2828" width="7.140625" customWidth="1"/>
    <col min="2829" max="2829" width="9.85546875" customWidth="1"/>
    <col min="2830" max="2830" width="3" customWidth="1"/>
    <col min="3073" max="3073" width="3.42578125" customWidth="1"/>
    <col min="3074" max="3074" width="30.7109375" customWidth="1"/>
    <col min="3075" max="3075" width="11.7109375" customWidth="1"/>
    <col min="3076" max="3078" width="0" hidden="1" customWidth="1"/>
    <col min="3079" max="3079" width="11.42578125" customWidth="1"/>
    <col min="3080" max="3082" width="0" hidden="1" customWidth="1"/>
    <col min="3083" max="3083" width="12.42578125" customWidth="1"/>
    <col min="3084" max="3084" width="7.140625" customWidth="1"/>
    <col min="3085" max="3085" width="9.85546875" customWidth="1"/>
    <col min="3086" max="3086" width="3" customWidth="1"/>
    <col min="3329" max="3329" width="3.42578125" customWidth="1"/>
    <col min="3330" max="3330" width="30.7109375" customWidth="1"/>
    <col min="3331" max="3331" width="11.7109375" customWidth="1"/>
    <col min="3332" max="3334" width="0" hidden="1" customWidth="1"/>
    <col min="3335" max="3335" width="11.42578125" customWidth="1"/>
    <col min="3336" max="3338" width="0" hidden="1" customWidth="1"/>
    <col min="3339" max="3339" width="12.42578125" customWidth="1"/>
    <col min="3340" max="3340" width="7.140625" customWidth="1"/>
    <col min="3341" max="3341" width="9.85546875" customWidth="1"/>
    <col min="3342" max="3342" width="3" customWidth="1"/>
    <col min="3585" max="3585" width="3.42578125" customWidth="1"/>
    <col min="3586" max="3586" width="30.7109375" customWidth="1"/>
    <col min="3587" max="3587" width="11.7109375" customWidth="1"/>
    <col min="3588" max="3590" width="0" hidden="1" customWidth="1"/>
    <col min="3591" max="3591" width="11.42578125" customWidth="1"/>
    <col min="3592" max="3594" width="0" hidden="1" customWidth="1"/>
    <col min="3595" max="3595" width="12.42578125" customWidth="1"/>
    <col min="3596" max="3596" width="7.140625" customWidth="1"/>
    <col min="3597" max="3597" width="9.85546875" customWidth="1"/>
    <col min="3598" max="3598" width="3" customWidth="1"/>
    <col min="3841" max="3841" width="3.42578125" customWidth="1"/>
    <col min="3842" max="3842" width="30.7109375" customWidth="1"/>
    <col min="3843" max="3843" width="11.7109375" customWidth="1"/>
    <col min="3844" max="3846" width="0" hidden="1" customWidth="1"/>
    <col min="3847" max="3847" width="11.42578125" customWidth="1"/>
    <col min="3848" max="3850" width="0" hidden="1" customWidth="1"/>
    <col min="3851" max="3851" width="12.42578125" customWidth="1"/>
    <col min="3852" max="3852" width="7.140625" customWidth="1"/>
    <col min="3853" max="3853" width="9.85546875" customWidth="1"/>
    <col min="3854" max="3854" width="3" customWidth="1"/>
    <col min="4097" max="4097" width="3.42578125" customWidth="1"/>
    <col min="4098" max="4098" width="30.7109375" customWidth="1"/>
    <col min="4099" max="4099" width="11.7109375" customWidth="1"/>
    <col min="4100" max="4102" width="0" hidden="1" customWidth="1"/>
    <col min="4103" max="4103" width="11.42578125" customWidth="1"/>
    <col min="4104" max="4106" width="0" hidden="1" customWidth="1"/>
    <col min="4107" max="4107" width="12.42578125" customWidth="1"/>
    <col min="4108" max="4108" width="7.140625" customWidth="1"/>
    <col min="4109" max="4109" width="9.85546875" customWidth="1"/>
    <col min="4110" max="4110" width="3" customWidth="1"/>
    <col min="4353" max="4353" width="3.42578125" customWidth="1"/>
    <col min="4354" max="4354" width="30.7109375" customWidth="1"/>
    <col min="4355" max="4355" width="11.7109375" customWidth="1"/>
    <col min="4356" max="4358" width="0" hidden="1" customWidth="1"/>
    <col min="4359" max="4359" width="11.42578125" customWidth="1"/>
    <col min="4360" max="4362" width="0" hidden="1" customWidth="1"/>
    <col min="4363" max="4363" width="12.42578125" customWidth="1"/>
    <col min="4364" max="4364" width="7.140625" customWidth="1"/>
    <col min="4365" max="4365" width="9.85546875" customWidth="1"/>
    <col min="4366" max="4366" width="3" customWidth="1"/>
    <col min="4609" max="4609" width="3.42578125" customWidth="1"/>
    <col min="4610" max="4610" width="30.7109375" customWidth="1"/>
    <col min="4611" max="4611" width="11.7109375" customWidth="1"/>
    <col min="4612" max="4614" width="0" hidden="1" customWidth="1"/>
    <col min="4615" max="4615" width="11.42578125" customWidth="1"/>
    <col min="4616" max="4618" width="0" hidden="1" customWidth="1"/>
    <col min="4619" max="4619" width="12.42578125" customWidth="1"/>
    <col min="4620" max="4620" width="7.140625" customWidth="1"/>
    <col min="4621" max="4621" width="9.85546875" customWidth="1"/>
    <col min="4622" max="4622" width="3" customWidth="1"/>
    <col min="4865" max="4865" width="3.42578125" customWidth="1"/>
    <col min="4866" max="4866" width="30.7109375" customWidth="1"/>
    <col min="4867" max="4867" width="11.7109375" customWidth="1"/>
    <col min="4868" max="4870" width="0" hidden="1" customWidth="1"/>
    <col min="4871" max="4871" width="11.42578125" customWidth="1"/>
    <col min="4872" max="4874" width="0" hidden="1" customWidth="1"/>
    <col min="4875" max="4875" width="12.42578125" customWidth="1"/>
    <col min="4876" max="4876" width="7.140625" customWidth="1"/>
    <col min="4877" max="4877" width="9.85546875" customWidth="1"/>
    <col min="4878" max="4878" width="3" customWidth="1"/>
    <col min="5121" max="5121" width="3.42578125" customWidth="1"/>
    <col min="5122" max="5122" width="30.7109375" customWidth="1"/>
    <col min="5123" max="5123" width="11.7109375" customWidth="1"/>
    <col min="5124" max="5126" width="0" hidden="1" customWidth="1"/>
    <col min="5127" max="5127" width="11.42578125" customWidth="1"/>
    <col min="5128" max="5130" width="0" hidden="1" customWidth="1"/>
    <col min="5131" max="5131" width="12.42578125" customWidth="1"/>
    <col min="5132" max="5132" width="7.140625" customWidth="1"/>
    <col min="5133" max="5133" width="9.85546875" customWidth="1"/>
    <col min="5134" max="5134" width="3" customWidth="1"/>
    <col min="5377" max="5377" width="3.42578125" customWidth="1"/>
    <col min="5378" max="5378" width="30.7109375" customWidth="1"/>
    <col min="5379" max="5379" width="11.7109375" customWidth="1"/>
    <col min="5380" max="5382" width="0" hidden="1" customWidth="1"/>
    <col min="5383" max="5383" width="11.42578125" customWidth="1"/>
    <col min="5384" max="5386" width="0" hidden="1" customWidth="1"/>
    <col min="5387" max="5387" width="12.42578125" customWidth="1"/>
    <col min="5388" max="5388" width="7.140625" customWidth="1"/>
    <col min="5389" max="5389" width="9.85546875" customWidth="1"/>
    <col min="5390" max="5390" width="3" customWidth="1"/>
    <col min="5633" max="5633" width="3.42578125" customWidth="1"/>
    <col min="5634" max="5634" width="30.7109375" customWidth="1"/>
    <col min="5635" max="5635" width="11.7109375" customWidth="1"/>
    <col min="5636" max="5638" width="0" hidden="1" customWidth="1"/>
    <col min="5639" max="5639" width="11.42578125" customWidth="1"/>
    <col min="5640" max="5642" width="0" hidden="1" customWidth="1"/>
    <col min="5643" max="5643" width="12.42578125" customWidth="1"/>
    <col min="5644" max="5644" width="7.140625" customWidth="1"/>
    <col min="5645" max="5645" width="9.85546875" customWidth="1"/>
    <col min="5646" max="5646" width="3" customWidth="1"/>
    <col min="5889" max="5889" width="3.42578125" customWidth="1"/>
    <col min="5890" max="5890" width="30.7109375" customWidth="1"/>
    <col min="5891" max="5891" width="11.7109375" customWidth="1"/>
    <col min="5892" max="5894" width="0" hidden="1" customWidth="1"/>
    <col min="5895" max="5895" width="11.42578125" customWidth="1"/>
    <col min="5896" max="5898" width="0" hidden="1" customWidth="1"/>
    <col min="5899" max="5899" width="12.42578125" customWidth="1"/>
    <col min="5900" max="5900" width="7.140625" customWidth="1"/>
    <col min="5901" max="5901" width="9.85546875" customWidth="1"/>
    <col min="5902" max="5902" width="3" customWidth="1"/>
    <col min="6145" max="6145" width="3.42578125" customWidth="1"/>
    <col min="6146" max="6146" width="30.7109375" customWidth="1"/>
    <col min="6147" max="6147" width="11.7109375" customWidth="1"/>
    <col min="6148" max="6150" width="0" hidden="1" customWidth="1"/>
    <col min="6151" max="6151" width="11.42578125" customWidth="1"/>
    <col min="6152" max="6154" width="0" hidden="1" customWidth="1"/>
    <col min="6155" max="6155" width="12.42578125" customWidth="1"/>
    <col min="6156" max="6156" width="7.140625" customWidth="1"/>
    <col min="6157" max="6157" width="9.85546875" customWidth="1"/>
    <col min="6158" max="6158" width="3" customWidth="1"/>
    <col min="6401" max="6401" width="3.42578125" customWidth="1"/>
    <col min="6402" max="6402" width="30.7109375" customWidth="1"/>
    <col min="6403" max="6403" width="11.7109375" customWidth="1"/>
    <col min="6404" max="6406" width="0" hidden="1" customWidth="1"/>
    <col min="6407" max="6407" width="11.42578125" customWidth="1"/>
    <col min="6408" max="6410" width="0" hidden="1" customWidth="1"/>
    <col min="6411" max="6411" width="12.42578125" customWidth="1"/>
    <col min="6412" max="6412" width="7.140625" customWidth="1"/>
    <col min="6413" max="6413" width="9.85546875" customWidth="1"/>
    <col min="6414" max="6414" width="3" customWidth="1"/>
    <col min="6657" max="6657" width="3.42578125" customWidth="1"/>
    <col min="6658" max="6658" width="30.7109375" customWidth="1"/>
    <col min="6659" max="6659" width="11.7109375" customWidth="1"/>
    <col min="6660" max="6662" width="0" hidden="1" customWidth="1"/>
    <col min="6663" max="6663" width="11.42578125" customWidth="1"/>
    <col min="6664" max="6666" width="0" hidden="1" customWidth="1"/>
    <col min="6667" max="6667" width="12.42578125" customWidth="1"/>
    <col min="6668" max="6668" width="7.140625" customWidth="1"/>
    <col min="6669" max="6669" width="9.85546875" customWidth="1"/>
    <col min="6670" max="6670" width="3" customWidth="1"/>
    <col min="6913" max="6913" width="3.42578125" customWidth="1"/>
    <col min="6914" max="6914" width="30.7109375" customWidth="1"/>
    <col min="6915" max="6915" width="11.7109375" customWidth="1"/>
    <col min="6916" max="6918" width="0" hidden="1" customWidth="1"/>
    <col min="6919" max="6919" width="11.42578125" customWidth="1"/>
    <col min="6920" max="6922" width="0" hidden="1" customWidth="1"/>
    <col min="6923" max="6923" width="12.42578125" customWidth="1"/>
    <col min="6924" max="6924" width="7.140625" customWidth="1"/>
    <col min="6925" max="6925" width="9.85546875" customWidth="1"/>
    <col min="6926" max="6926" width="3" customWidth="1"/>
    <col min="7169" max="7169" width="3.42578125" customWidth="1"/>
    <col min="7170" max="7170" width="30.7109375" customWidth="1"/>
    <col min="7171" max="7171" width="11.7109375" customWidth="1"/>
    <col min="7172" max="7174" width="0" hidden="1" customWidth="1"/>
    <col min="7175" max="7175" width="11.42578125" customWidth="1"/>
    <col min="7176" max="7178" width="0" hidden="1" customWidth="1"/>
    <col min="7179" max="7179" width="12.42578125" customWidth="1"/>
    <col min="7180" max="7180" width="7.140625" customWidth="1"/>
    <col min="7181" max="7181" width="9.85546875" customWidth="1"/>
    <col min="7182" max="7182" width="3" customWidth="1"/>
    <col min="7425" max="7425" width="3.42578125" customWidth="1"/>
    <col min="7426" max="7426" width="30.7109375" customWidth="1"/>
    <col min="7427" max="7427" width="11.7109375" customWidth="1"/>
    <col min="7428" max="7430" width="0" hidden="1" customWidth="1"/>
    <col min="7431" max="7431" width="11.42578125" customWidth="1"/>
    <col min="7432" max="7434" width="0" hidden="1" customWidth="1"/>
    <col min="7435" max="7435" width="12.42578125" customWidth="1"/>
    <col min="7436" max="7436" width="7.140625" customWidth="1"/>
    <col min="7437" max="7437" width="9.85546875" customWidth="1"/>
    <col min="7438" max="7438" width="3" customWidth="1"/>
    <col min="7681" max="7681" width="3.42578125" customWidth="1"/>
    <col min="7682" max="7682" width="30.7109375" customWidth="1"/>
    <col min="7683" max="7683" width="11.7109375" customWidth="1"/>
    <col min="7684" max="7686" width="0" hidden="1" customWidth="1"/>
    <col min="7687" max="7687" width="11.42578125" customWidth="1"/>
    <col min="7688" max="7690" width="0" hidden="1" customWidth="1"/>
    <col min="7691" max="7691" width="12.42578125" customWidth="1"/>
    <col min="7692" max="7692" width="7.140625" customWidth="1"/>
    <col min="7693" max="7693" width="9.85546875" customWidth="1"/>
    <col min="7694" max="7694" width="3" customWidth="1"/>
    <col min="7937" max="7937" width="3.42578125" customWidth="1"/>
    <col min="7938" max="7938" width="30.7109375" customWidth="1"/>
    <col min="7939" max="7939" width="11.7109375" customWidth="1"/>
    <col min="7940" max="7942" width="0" hidden="1" customWidth="1"/>
    <col min="7943" max="7943" width="11.42578125" customWidth="1"/>
    <col min="7944" max="7946" width="0" hidden="1" customWidth="1"/>
    <col min="7947" max="7947" width="12.42578125" customWidth="1"/>
    <col min="7948" max="7948" width="7.140625" customWidth="1"/>
    <col min="7949" max="7949" width="9.85546875" customWidth="1"/>
    <col min="7950" max="7950" width="3" customWidth="1"/>
    <col min="8193" max="8193" width="3.42578125" customWidth="1"/>
    <col min="8194" max="8194" width="30.7109375" customWidth="1"/>
    <col min="8195" max="8195" width="11.7109375" customWidth="1"/>
    <col min="8196" max="8198" width="0" hidden="1" customWidth="1"/>
    <col min="8199" max="8199" width="11.42578125" customWidth="1"/>
    <col min="8200" max="8202" width="0" hidden="1" customWidth="1"/>
    <col min="8203" max="8203" width="12.42578125" customWidth="1"/>
    <col min="8204" max="8204" width="7.140625" customWidth="1"/>
    <col min="8205" max="8205" width="9.85546875" customWidth="1"/>
    <col min="8206" max="8206" width="3" customWidth="1"/>
    <col min="8449" max="8449" width="3.42578125" customWidth="1"/>
    <col min="8450" max="8450" width="30.7109375" customWidth="1"/>
    <col min="8451" max="8451" width="11.7109375" customWidth="1"/>
    <col min="8452" max="8454" width="0" hidden="1" customWidth="1"/>
    <col min="8455" max="8455" width="11.42578125" customWidth="1"/>
    <col min="8456" max="8458" width="0" hidden="1" customWidth="1"/>
    <col min="8459" max="8459" width="12.42578125" customWidth="1"/>
    <col min="8460" max="8460" width="7.140625" customWidth="1"/>
    <col min="8461" max="8461" width="9.85546875" customWidth="1"/>
    <col min="8462" max="8462" width="3" customWidth="1"/>
    <col min="8705" max="8705" width="3.42578125" customWidth="1"/>
    <col min="8706" max="8706" width="30.7109375" customWidth="1"/>
    <col min="8707" max="8707" width="11.7109375" customWidth="1"/>
    <col min="8708" max="8710" width="0" hidden="1" customWidth="1"/>
    <col min="8711" max="8711" width="11.42578125" customWidth="1"/>
    <col min="8712" max="8714" width="0" hidden="1" customWidth="1"/>
    <col min="8715" max="8715" width="12.42578125" customWidth="1"/>
    <col min="8716" max="8716" width="7.140625" customWidth="1"/>
    <col min="8717" max="8717" width="9.85546875" customWidth="1"/>
    <col min="8718" max="8718" width="3" customWidth="1"/>
    <col min="8961" max="8961" width="3.42578125" customWidth="1"/>
    <col min="8962" max="8962" width="30.7109375" customWidth="1"/>
    <col min="8963" max="8963" width="11.7109375" customWidth="1"/>
    <col min="8964" max="8966" width="0" hidden="1" customWidth="1"/>
    <col min="8967" max="8967" width="11.42578125" customWidth="1"/>
    <col min="8968" max="8970" width="0" hidden="1" customWidth="1"/>
    <col min="8971" max="8971" width="12.42578125" customWidth="1"/>
    <col min="8972" max="8972" width="7.140625" customWidth="1"/>
    <col min="8973" max="8973" width="9.85546875" customWidth="1"/>
    <col min="8974" max="8974" width="3" customWidth="1"/>
    <col min="9217" max="9217" width="3.42578125" customWidth="1"/>
    <col min="9218" max="9218" width="30.7109375" customWidth="1"/>
    <col min="9219" max="9219" width="11.7109375" customWidth="1"/>
    <col min="9220" max="9222" width="0" hidden="1" customWidth="1"/>
    <col min="9223" max="9223" width="11.42578125" customWidth="1"/>
    <col min="9224" max="9226" width="0" hidden="1" customWidth="1"/>
    <col min="9227" max="9227" width="12.42578125" customWidth="1"/>
    <col min="9228" max="9228" width="7.140625" customWidth="1"/>
    <col min="9229" max="9229" width="9.85546875" customWidth="1"/>
    <col min="9230" max="9230" width="3" customWidth="1"/>
    <col min="9473" max="9473" width="3.42578125" customWidth="1"/>
    <col min="9474" max="9474" width="30.7109375" customWidth="1"/>
    <col min="9475" max="9475" width="11.7109375" customWidth="1"/>
    <col min="9476" max="9478" width="0" hidden="1" customWidth="1"/>
    <col min="9479" max="9479" width="11.42578125" customWidth="1"/>
    <col min="9480" max="9482" width="0" hidden="1" customWidth="1"/>
    <col min="9483" max="9483" width="12.42578125" customWidth="1"/>
    <col min="9484" max="9484" width="7.140625" customWidth="1"/>
    <col min="9485" max="9485" width="9.85546875" customWidth="1"/>
    <col min="9486" max="9486" width="3" customWidth="1"/>
    <col min="9729" max="9729" width="3.42578125" customWidth="1"/>
    <col min="9730" max="9730" width="30.7109375" customWidth="1"/>
    <col min="9731" max="9731" width="11.7109375" customWidth="1"/>
    <col min="9732" max="9734" width="0" hidden="1" customWidth="1"/>
    <col min="9735" max="9735" width="11.42578125" customWidth="1"/>
    <col min="9736" max="9738" width="0" hidden="1" customWidth="1"/>
    <col min="9739" max="9739" width="12.42578125" customWidth="1"/>
    <col min="9740" max="9740" width="7.140625" customWidth="1"/>
    <col min="9741" max="9741" width="9.85546875" customWidth="1"/>
    <col min="9742" max="9742" width="3" customWidth="1"/>
    <col min="9985" max="9985" width="3.42578125" customWidth="1"/>
    <col min="9986" max="9986" width="30.7109375" customWidth="1"/>
    <col min="9987" max="9987" width="11.7109375" customWidth="1"/>
    <col min="9988" max="9990" width="0" hidden="1" customWidth="1"/>
    <col min="9991" max="9991" width="11.42578125" customWidth="1"/>
    <col min="9992" max="9994" width="0" hidden="1" customWidth="1"/>
    <col min="9995" max="9995" width="12.42578125" customWidth="1"/>
    <col min="9996" max="9996" width="7.140625" customWidth="1"/>
    <col min="9997" max="9997" width="9.85546875" customWidth="1"/>
    <col min="9998" max="9998" width="3" customWidth="1"/>
    <col min="10241" max="10241" width="3.42578125" customWidth="1"/>
    <col min="10242" max="10242" width="30.7109375" customWidth="1"/>
    <col min="10243" max="10243" width="11.7109375" customWidth="1"/>
    <col min="10244" max="10246" width="0" hidden="1" customWidth="1"/>
    <col min="10247" max="10247" width="11.42578125" customWidth="1"/>
    <col min="10248" max="10250" width="0" hidden="1" customWidth="1"/>
    <col min="10251" max="10251" width="12.42578125" customWidth="1"/>
    <col min="10252" max="10252" width="7.140625" customWidth="1"/>
    <col min="10253" max="10253" width="9.85546875" customWidth="1"/>
    <col min="10254" max="10254" width="3" customWidth="1"/>
    <col min="10497" max="10497" width="3.42578125" customWidth="1"/>
    <col min="10498" max="10498" width="30.7109375" customWidth="1"/>
    <col min="10499" max="10499" width="11.7109375" customWidth="1"/>
    <col min="10500" max="10502" width="0" hidden="1" customWidth="1"/>
    <col min="10503" max="10503" width="11.42578125" customWidth="1"/>
    <col min="10504" max="10506" width="0" hidden="1" customWidth="1"/>
    <col min="10507" max="10507" width="12.42578125" customWidth="1"/>
    <col min="10508" max="10508" width="7.140625" customWidth="1"/>
    <col min="10509" max="10509" width="9.85546875" customWidth="1"/>
    <col min="10510" max="10510" width="3" customWidth="1"/>
    <col min="10753" max="10753" width="3.42578125" customWidth="1"/>
    <col min="10754" max="10754" width="30.7109375" customWidth="1"/>
    <col min="10755" max="10755" width="11.7109375" customWidth="1"/>
    <col min="10756" max="10758" width="0" hidden="1" customWidth="1"/>
    <col min="10759" max="10759" width="11.42578125" customWidth="1"/>
    <col min="10760" max="10762" width="0" hidden="1" customWidth="1"/>
    <col min="10763" max="10763" width="12.42578125" customWidth="1"/>
    <col min="10764" max="10764" width="7.140625" customWidth="1"/>
    <col min="10765" max="10765" width="9.85546875" customWidth="1"/>
    <col min="10766" max="10766" width="3" customWidth="1"/>
    <col min="11009" max="11009" width="3.42578125" customWidth="1"/>
    <col min="11010" max="11010" width="30.7109375" customWidth="1"/>
    <col min="11011" max="11011" width="11.7109375" customWidth="1"/>
    <col min="11012" max="11014" width="0" hidden="1" customWidth="1"/>
    <col min="11015" max="11015" width="11.42578125" customWidth="1"/>
    <col min="11016" max="11018" width="0" hidden="1" customWidth="1"/>
    <col min="11019" max="11019" width="12.42578125" customWidth="1"/>
    <col min="11020" max="11020" width="7.140625" customWidth="1"/>
    <col min="11021" max="11021" width="9.85546875" customWidth="1"/>
    <col min="11022" max="11022" width="3" customWidth="1"/>
    <col min="11265" max="11265" width="3.42578125" customWidth="1"/>
    <col min="11266" max="11266" width="30.7109375" customWidth="1"/>
    <col min="11267" max="11267" width="11.7109375" customWidth="1"/>
    <col min="11268" max="11270" width="0" hidden="1" customWidth="1"/>
    <col min="11271" max="11271" width="11.42578125" customWidth="1"/>
    <col min="11272" max="11274" width="0" hidden="1" customWidth="1"/>
    <col min="11275" max="11275" width="12.42578125" customWidth="1"/>
    <col min="11276" max="11276" width="7.140625" customWidth="1"/>
    <col min="11277" max="11277" width="9.85546875" customWidth="1"/>
    <col min="11278" max="11278" width="3" customWidth="1"/>
    <col min="11521" max="11521" width="3.42578125" customWidth="1"/>
    <col min="11522" max="11522" width="30.7109375" customWidth="1"/>
    <col min="11523" max="11523" width="11.7109375" customWidth="1"/>
    <col min="11524" max="11526" width="0" hidden="1" customWidth="1"/>
    <col min="11527" max="11527" width="11.42578125" customWidth="1"/>
    <col min="11528" max="11530" width="0" hidden="1" customWidth="1"/>
    <col min="11531" max="11531" width="12.42578125" customWidth="1"/>
    <col min="11532" max="11532" width="7.140625" customWidth="1"/>
    <col min="11533" max="11533" width="9.85546875" customWidth="1"/>
    <col min="11534" max="11534" width="3" customWidth="1"/>
    <col min="11777" max="11777" width="3.42578125" customWidth="1"/>
    <col min="11778" max="11778" width="30.7109375" customWidth="1"/>
    <col min="11779" max="11779" width="11.7109375" customWidth="1"/>
    <col min="11780" max="11782" width="0" hidden="1" customWidth="1"/>
    <col min="11783" max="11783" width="11.42578125" customWidth="1"/>
    <col min="11784" max="11786" width="0" hidden="1" customWidth="1"/>
    <col min="11787" max="11787" width="12.42578125" customWidth="1"/>
    <col min="11788" max="11788" width="7.140625" customWidth="1"/>
    <col min="11789" max="11789" width="9.85546875" customWidth="1"/>
    <col min="11790" max="11790" width="3" customWidth="1"/>
    <col min="12033" max="12033" width="3.42578125" customWidth="1"/>
    <col min="12034" max="12034" width="30.7109375" customWidth="1"/>
    <col min="12035" max="12035" width="11.7109375" customWidth="1"/>
    <col min="12036" max="12038" width="0" hidden="1" customWidth="1"/>
    <col min="12039" max="12039" width="11.42578125" customWidth="1"/>
    <col min="12040" max="12042" width="0" hidden="1" customWidth="1"/>
    <col min="12043" max="12043" width="12.42578125" customWidth="1"/>
    <col min="12044" max="12044" width="7.140625" customWidth="1"/>
    <col min="12045" max="12045" width="9.85546875" customWidth="1"/>
    <col min="12046" max="12046" width="3" customWidth="1"/>
    <col min="12289" max="12289" width="3.42578125" customWidth="1"/>
    <col min="12290" max="12290" width="30.7109375" customWidth="1"/>
    <col min="12291" max="12291" width="11.7109375" customWidth="1"/>
    <col min="12292" max="12294" width="0" hidden="1" customWidth="1"/>
    <col min="12295" max="12295" width="11.42578125" customWidth="1"/>
    <col min="12296" max="12298" width="0" hidden="1" customWidth="1"/>
    <col min="12299" max="12299" width="12.42578125" customWidth="1"/>
    <col min="12300" max="12300" width="7.140625" customWidth="1"/>
    <col min="12301" max="12301" width="9.85546875" customWidth="1"/>
    <col min="12302" max="12302" width="3" customWidth="1"/>
    <col min="12545" max="12545" width="3.42578125" customWidth="1"/>
    <col min="12546" max="12546" width="30.7109375" customWidth="1"/>
    <col min="12547" max="12547" width="11.7109375" customWidth="1"/>
    <col min="12548" max="12550" width="0" hidden="1" customWidth="1"/>
    <col min="12551" max="12551" width="11.42578125" customWidth="1"/>
    <col min="12552" max="12554" width="0" hidden="1" customWidth="1"/>
    <col min="12555" max="12555" width="12.42578125" customWidth="1"/>
    <col min="12556" max="12556" width="7.140625" customWidth="1"/>
    <col min="12557" max="12557" width="9.85546875" customWidth="1"/>
    <col min="12558" max="12558" width="3" customWidth="1"/>
    <col min="12801" max="12801" width="3.42578125" customWidth="1"/>
    <col min="12802" max="12802" width="30.7109375" customWidth="1"/>
    <col min="12803" max="12803" width="11.7109375" customWidth="1"/>
    <col min="12804" max="12806" width="0" hidden="1" customWidth="1"/>
    <col min="12807" max="12807" width="11.42578125" customWidth="1"/>
    <col min="12808" max="12810" width="0" hidden="1" customWidth="1"/>
    <col min="12811" max="12811" width="12.42578125" customWidth="1"/>
    <col min="12812" max="12812" width="7.140625" customWidth="1"/>
    <col min="12813" max="12813" width="9.85546875" customWidth="1"/>
    <col min="12814" max="12814" width="3" customWidth="1"/>
    <col min="13057" max="13057" width="3.42578125" customWidth="1"/>
    <col min="13058" max="13058" width="30.7109375" customWidth="1"/>
    <col min="13059" max="13059" width="11.7109375" customWidth="1"/>
    <col min="13060" max="13062" width="0" hidden="1" customWidth="1"/>
    <col min="13063" max="13063" width="11.42578125" customWidth="1"/>
    <col min="13064" max="13066" width="0" hidden="1" customWidth="1"/>
    <col min="13067" max="13067" width="12.42578125" customWidth="1"/>
    <col min="13068" max="13068" width="7.140625" customWidth="1"/>
    <col min="13069" max="13069" width="9.85546875" customWidth="1"/>
    <col min="13070" max="13070" width="3" customWidth="1"/>
    <col min="13313" max="13313" width="3.42578125" customWidth="1"/>
    <col min="13314" max="13314" width="30.7109375" customWidth="1"/>
    <col min="13315" max="13315" width="11.7109375" customWidth="1"/>
    <col min="13316" max="13318" width="0" hidden="1" customWidth="1"/>
    <col min="13319" max="13319" width="11.42578125" customWidth="1"/>
    <col min="13320" max="13322" width="0" hidden="1" customWidth="1"/>
    <col min="13323" max="13323" width="12.42578125" customWidth="1"/>
    <col min="13324" max="13324" width="7.140625" customWidth="1"/>
    <col min="13325" max="13325" width="9.85546875" customWidth="1"/>
    <col min="13326" max="13326" width="3" customWidth="1"/>
    <col min="13569" max="13569" width="3.42578125" customWidth="1"/>
    <col min="13570" max="13570" width="30.7109375" customWidth="1"/>
    <col min="13571" max="13571" width="11.7109375" customWidth="1"/>
    <col min="13572" max="13574" width="0" hidden="1" customWidth="1"/>
    <col min="13575" max="13575" width="11.42578125" customWidth="1"/>
    <col min="13576" max="13578" width="0" hidden="1" customWidth="1"/>
    <col min="13579" max="13579" width="12.42578125" customWidth="1"/>
    <col min="13580" max="13580" width="7.140625" customWidth="1"/>
    <col min="13581" max="13581" width="9.85546875" customWidth="1"/>
    <col min="13582" max="13582" width="3" customWidth="1"/>
    <col min="13825" max="13825" width="3.42578125" customWidth="1"/>
    <col min="13826" max="13826" width="30.7109375" customWidth="1"/>
    <col min="13827" max="13827" width="11.7109375" customWidth="1"/>
    <col min="13828" max="13830" width="0" hidden="1" customWidth="1"/>
    <col min="13831" max="13831" width="11.42578125" customWidth="1"/>
    <col min="13832" max="13834" width="0" hidden="1" customWidth="1"/>
    <col min="13835" max="13835" width="12.42578125" customWidth="1"/>
    <col min="13836" max="13836" width="7.140625" customWidth="1"/>
    <col min="13837" max="13837" width="9.85546875" customWidth="1"/>
    <col min="13838" max="13838" width="3" customWidth="1"/>
    <col min="14081" max="14081" width="3.42578125" customWidth="1"/>
    <col min="14082" max="14082" width="30.7109375" customWidth="1"/>
    <col min="14083" max="14083" width="11.7109375" customWidth="1"/>
    <col min="14084" max="14086" width="0" hidden="1" customWidth="1"/>
    <col min="14087" max="14087" width="11.42578125" customWidth="1"/>
    <col min="14088" max="14090" width="0" hidden="1" customWidth="1"/>
    <col min="14091" max="14091" width="12.42578125" customWidth="1"/>
    <col min="14092" max="14092" width="7.140625" customWidth="1"/>
    <col min="14093" max="14093" width="9.85546875" customWidth="1"/>
    <col min="14094" max="14094" width="3" customWidth="1"/>
    <col min="14337" max="14337" width="3.42578125" customWidth="1"/>
    <col min="14338" max="14338" width="30.7109375" customWidth="1"/>
    <col min="14339" max="14339" width="11.7109375" customWidth="1"/>
    <col min="14340" max="14342" width="0" hidden="1" customWidth="1"/>
    <col min="14343" max="14343" width="11.42578125" customWidth="1"/>
    <col min="14344" max="14346" width="0" hidden="1" customWidth="1"/>
    <col min="14347" max="14347" width="12.42578125" customWidth="1"/>
    <col min="14348" max="14348" width="7.140625" customWidth="1"/>
    <col min="14349" max="14349" width="9.85546875" customWidth="1"/>
    <col min="14350" max="14350" width="3" customWidth="1"/>
    <col min="14593" max="14593" width="3.42578125" customWidth="1"/>
    <col min="14594" max="14594" width="30.7109375" customWidth="1"/>
    <col min="14595" max="14595" width="11.7109375" customWidth="1"/>
    <col min="14596" max="14598" width="0" hidden="1" customWidth="1"/>
    <col min="14599" max="14599" width="11.42578125" customWidth="1"/>
    <col min="14600" max="14602" width="0" hidden="1" customWidth="1"/>
    <col min="14603" max="14603" width="12.42578125" customWidth="1"/>
    <col min="14604" max="14604" width="7.140625" customWidth="1"/>
    <col min="14605" max="14605" width="9.85546875" customWidth="1"/>
    <col min="14606" max="14606" width="3" customWidth="1"/>
    <col min="14849" max="14849" width="3.42578125" customWidth="1"/>
    <col min="14850" max="14850" width="30.7109375" customWidth="1"/>
    <col min="14851" max="14851" width="11.7109375" customWidth="1"/>
    <col min="14852" max="14854" width="0" hidden="1" customWidth="1"/>
    <col min="14855" max="14855" width="11.42578125" customWidth="1"/>
    <col min="14856" max="14858" width="0" hidden="1" customWidth="1"/>
    <col min="14859" max="14859" width="12.42578125" customWidth="1"/>
    <col min="14860" max="14860" width="7.140625" customWidth="1"/>
    <col min="14861" max="14861" width="9.85546875" customWidth="1"/>
    <col min="14862" max="14862" width="3" customWidth="1"/>
    <col min="15105" max="15105" width="3.42578125" customWidth="1"/>
    <col min="15106" max="15106" width="30.7109375" customWidth="1"/>
    <col min="15107" max="15107" width="11.7109375" customWidth="1"/>
    <col min="15108" max="15110" width="0" hidden="1" customWidth="1"/>
    <col min="15111" max="15111" width="11.42578125" customWidth="1"/>
    <col min="15112" max="15114" width="0" hidden="1" customWidth="1"/>
    <col min="15115" max="15115" width="12.42578125" customWidth="1"/>
    <col min="15116" max="15116" width="7.140625" customWidth="1"/>
    <col min="15117" max="15117" width="9.85546875" customWidth="1"/>
    <col min="15118" max="15118" width="3" customWidth="1"/>
    <col min="15361" max="15361" width="3.42578125" customWidth="1"/>
    <col min="15362" max="15362" width="30.7109375" customWidth="1"/>
    <col min="15363" max="15363" width="11.7109375" customWidth="1"/>
    <col min="15364" max="15366" width="0" hidden="1" customWidth="1"/>
    <col min="15367" max="15367" width="11.42578125" customWidth="1"/>
    <col min="15368" max="15370" width="0" hidden="1" customWidth="1"/>
    <col min="15371" max="15371" width="12.42578125" customWidth="1"/>
    <col min="15372" max="15372" width="7.140625" customWidth="1"/>
    <col min="15373" max="15373" width="9.85546875" customWidth="1"/>
    <col min="15374" max="15374" width="3" customWidth="1"/>
    <col min="15617" max="15617" width="3.42578125" customWidth="1"/>
    <col min="15618" max="15618" width="30.7109375" customWidth="1"/>
    <col min="15619" max="15619" width="11.7109375" customWidth="1"/>
    <col min="15620" max="15622" width="0" hidden="1" customWidth="1"/>
    <col min="15623" max="15623" width="11.42578125" customWidth="1"/>
    <col min="15624" max="15626" width="0" hidden="1" customWidth="1"/>
    <col min="15627" max="15627" width="12.42578125" customWidth="1"/>
    <col min="15628" max="15628" width="7.140625" customWidth="1"/>
    <col min="15629" max="15629" width="9.85546875" customWidth="1"/>
    <col min="15630" max="15630" width="3" customWidth="1"/>
    <col min="15873" max="15873" width="3.42578125" customWidth="1"/>
    <col min="15874" max="15874" width="30.7109375" customWidth="1"/>
    <col min="15875" max="15875" width="11.7109375" customWidth="1"/>
    <col min="15876" max="15878" width="0" hidden="1" customWidth="1"/>
    <col min="15879" max="15879" width="11.42578125" customWidth="1"/>
    <col min="15880" max="15882" width="0" hidden="1" customWidth="1"/>
    <col min="15883" max="15883" width="12.42578125" customWidth="1"/>
    <col min="15884" max="15884" width="7.140625" customWidth="1"/>
    <col min="15885" max="15885" width="9.85546875" customWidth="1"/>
    <col min="15886" max="15886" width="3" customWidth="1"/>
    <col min="16129" max="16129" width="3.42578125" customWidth="1"/>
    <col min="16130" max="16130" width="30.7109375" customWidth="1"/>
    <col min="16131" max="16131" width="11.7109375" customWidth="1"/>
    <col min="16132" max="16134" width="0" hidden="1" customWidth="1"/>
    <col min="16135" max="16135" width="11.42578125" customWidth="1"/>
    <col min="16136" max="16138" width="0" hidden="1" customWidth="1"/>
    <col min="16139" max="16139" width="12.42578125" customWidth="1"/>
    <col min="16140" max="16140" width="7.140625" customWidth="1"/>
    <col min="16141" max="16141" width="9.85546875" customWidth="1"/>
    <col min="16142" max="16142" width="3" customWidth="1"/>
  </cols>
  <sheetData>
    <row r="7" spans="1:14" ht="17.25" customHeight="1" x14ac:dyDescent="0.25">
      <c r="A7" s="187" t="s">
        <v>62</v>
      </c>
      <c r="B7" s="187"/>
      <c r="G7" s="1"/>
      <c r="H7" s="1" t="s">
        <v>0</v>
      </c>
      <c r="I7" s="1" t="s">
        <v>0</v>
      </c>
      <c r="J7" s="1" t="s">
        <v>0</v>
      </c>
      <c r="K7" s="1"/>
      <c r="L7" s="15"/>
      <c r="M7" s="4"/>
    </row>
    <row r="8" spans="1:14" ht="15.75" customHeight="1" x14ac:dyDescent="0.25">
      <c r="A8" s="188"/>
      <c r="B8" s="188"/>
      <c r="C8" s="3"/>
      <c r="D8" s="2"/>
      <c r="E8" s="2"/>
      <c r="F8" s="2"/>
      <c r="G8" s="17"/>
      <c r="H8" s="3"/>
      <c r="I8" s="3"/>
      <c r="J8" s="3"/>
      <c r="K8" s="3"/>
      <c r="L8" s="2"/>
      <c r="M8" s="18"/>
    </row>
    <row r="9" spans="1:14" ht="15.6" customHeight="1" x14ac:dyDescent="0.25">
      <c r="A9" s="188"/>
      <c r="B9" s="188"/>
      <c r="C9" s="2"/>
      <c r="D9" s="2"/>
      <c r="E9" s="2"/>
      <c r="F9" s="2"/>
      <c r="G9" s="3"/>
      <c r="H9" s="3"/>
      <c r="I9" s="3"/>
      <c r="J9" s="3"/>
      <c r="K9" s="3"/>
      <c r="L9" s="2"/>
      <c r="M9" s="4"/>
      <c r="N9" s="4"/>
    </row>
    <row r="10" spans="1:14" ht="14.25" customHeight="1" x14ac:dyDescent="0.25">
      <c r="A10" s="31"/>
      <c r="C10" s="3"/>
      <c r="D10" s="3"/>
      <c r="E10" s="3"/>
      <c r="F10" s="3"/>
      <c r="G10" s="17"/>
      <c r="H10" s="3"/>
      <c r="I10" s="3"/>
      <c r="J10" s="3"/>
      <c r="K10" s="3"/>
      <c r="L10" s="19"/>
      <c r="M10" s="4"/>
      <c r="N10" s="5"/>
    </row>
    <row r="11" spans="1:14" ht="14.25" customHeight="1" x14ac:dyDescent="0.25">
      <c r="A11" s="186" t="s">
        <v>84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</row>
    <row r="12" spans="1:14" ht="14.25" customHeight="1" thickBot="1" x14ac:dyDescent="0.3">
      <c r="B12" s="29"/>
      <c r="C12" s="6"/>
      <c r="G12" s="6"/>
      <c r="H12" s="7"/>
      <c r="I12" s="7"/>
      <c r="J12" s="7"/>
    </row>
    <row r="13" spans="1:14" x14ac:dyDescent="0.25">
      <c r="A13" s="184" t="s">
        <v>71</v>
      </c>
      <c r="B13" s="182" t="s">
        <v>8</v>
      </c>
      <c r="C13" s="55" t="s">
        <v>71</v>
      </c>
      <c r="D13" s="56" t="s">
        <v>1</v>
      </c>
      <c r="E13" s="55" t="s">
        <v>2</v>
      </c>
      <c r="F13" s="56" t="s">
        <v>3</v>
      </c>
      <c r="G13" s="57" t="s">
        <v>4</v>
      </c>
      <c r="H13" s="55" t="s">
        <v>5</v>
      </c>
      <c r="I13" s="55" t="s">
        <v>5</v>
      </c>
      <c r="J13" s="58" t="s">
        <v>5</v>
      </c>
      <c r="K13" s="58" t="s">
        <v>6</v>
      </c>
      <c r="L13" s="55" t="s">
        <v>7</v>
      </c>
      <c r="M13" s="182" t="s">
        <v>14</v>
      </c>
    </row>
    <row r="14" spans="1:14" ht="13.5" customHeight="1" thickBot="1" x14ac:dyDescent="0.3">
      <c r="A14" s="185"/>
      <c r="B14" s="183"/>
      <c r="C14" s="59"/>
      <c r="D14" s="60" t="s">
        <v>9</v>
      </c>
      <c r="E14" s="59" t="s">
        <v>10</v>
      </c>
      <c r="F14" s="60" t="s">
        <v>11</v>
      </c>
      <c r="G14" s="61">
        <v>0.2</v>
      </c>
      <c r="H14" s="62">
        <v>0.28000000000000003</v>
      </c>
      <c r="I14" s="63">
        <v>0.25</v>
      </c>
      <c r="J14" s="62">
        <v>0.3</v>
      </c>
      <c r="K14" s="64" t="s">
        <v>12</v>
      </c>
      <c r="L14" s="59" t="s">
        <v>13</v>
      </c>
      <c r="M14" s="183"/>
    </row>
    <row r="15" spans="1:14" ht="14.25" customHeight="1" x14ac:dyDescent="0.25">
      <c r="A15" s="167">
        <v>2300249</v>
      </c>
      <c r="B15" s="65" t="s">
        <v>15</v>
      </c>
      <c r="C15" s="66">
        <v>2300249</v>
      </c>
      <c r="D15" s="67">
        <v>281</v>
      </c>
      <c r="E15" s="68">
        <v>138.79</v>
      </c>
      <c r="F15" s="69">
        <f>1-(E15/C15)</f>
        <v>0.99993966305386939</v>
      </c>
      <c r="G15" s="68">
        <v>329</v>
      </c>
      <c r="H15" s="67">
        <f>$C15*(1-H$14)</f>
        <v>1656179.28</v>
      </c>
      <c r="I15" s="68">
        <f>$C15*(1-I$14)</f>
        <v>1725186.75</v>
      </c>
      <c r="J15" s="69">
        <f>$C15*(1-J$14)</f>
        <v>1610174.2999999998</v>
      </c>
      <c r="K15" s="70"/>
      <c r="L15" s="71"/>
      <c r="M15" s="72">
        <f t="shared" ref="M15:M38" si="0">L15*K15*G15</f>
        <v>0</v>
      </c>
    </row>
    <row r="16" spans="1:14" ht="13.5" customHeight="1" x14ac:dyDescent="0.25">
      <c r="A16" s="162">
        <v>2300227</v>
      </c>
      <c r="B16" s="73" t="s">
        <v>16</v>
      </c>
      <c r="C16" s="74">
        <v>2300227</v>
      </c>
      <c r="D16" s="75"/>
      <c r="E16" s="76"/>
      <c r="F16" s="77"/>
      <c r="G16" s="76">
        <v>251</v>
      </c>
      <c r="H16" s="75"/>
      <c r="I16" s="76"/>
      <c r="J16" s="77"/>
      <c r="K16" s="78"/>
      <c r="L16" s="79"/>
      <c r="M16" s="80">
        <f t="shared" si="0"/>
        <v>0</v>
      </c>
    </row>
    <row r="17" spans="1:13" ht="15" customHeight="1" x14ac:dyDescent="0.25">
      <c r="A17" s="162">
        <v>2300250</v>
      </c>
      <c r="B17" s="73" t="s">
        <v>17</v>
      </c>
      <c r="C17" s="74">
        <v>2300250</v>
      </c>
      <c r="D17" s="75"/>
      <c r="E17" s="76"/>
      <c r="F17" s="77"/>
      <c r="G17" s="76">
        <v>227</v>
      </c>
      <c r="H17" s="75"/>
      <c r="I17" s="76"/>
      <c r="J17" s="77"/>
      <c r="K17" s="78"/>
      <c r="L17" s="79"/>
      <c r="M17" s="80">
        <f t="shared" si="0"/>
        <v>0</v>
      </c>
    </row>
    <row r="18" spans="1:13" ht="15" customHeight="1" x14ac:dyDescent="0.25">
      <c r="A18" s="162">
        <v>2300251</v>
      </c>
      <c r="B18" s="73" t="s">
        <v>18</v>
      </c>
      <c r="C18" s="74">
        <v>2300251</v>
      </c>
      <c r="D18" s="75"/>
      <c r="E18" s="76"/>
      <c r="F18" s="77"/>
      <c r="G18" s="76">
        <v>204</v>
      </c>
      <c r="H18" s="75"/>
      <c r="I18" s="76"/>
      <c r="J18" s="77"/>
      <c r="K18" s="78"/>
      <c r="L18" s="79"/>
      <c r="M18" s="80">
        <f t="shared" si="0"/>
        <v>0</v>
      </c>
    </row>
    <row r="19" spans="1:13" ht="15" customHeight="1" x14ac:dyDescent="0.25">
      <c r="A19" s="162">
        <v>2301623</v>
      </c>
      <c r="B19" s="73" t="s">
        <v>19</v>
      </c>
      <c r="C19" s="74"/>
      <c r="D19" s="75"/>
      <c r="E19" s="76"/>
      <c r="F19" s="77"/>
      <c r="G19" s="76">
        <v>294</v>
      </c>
      <c r="H19" s="75"/>
      <c r="I19" s="76"/>
      <c r="J19" s="77"/>
      <c r="K19" s="78"/>
      <c r="L19" s="79"/>
      <c r="M19" s="80">
        <f t="shared" si="0"/>
        <v>0</v>
      </c>
    </row>
    <row r="20" spans="1:13" ht="14.25" customHeight="1" x14ac:dyDescent="0.25">
      <c r="A20" s="162">
        <v>2300228</v>
      </c>
      <c r="B20" s="73" t="s">
        <v>20</v>
      </c>
      <c r="C20" s="74">
        <v>2300228</v>
      </c>
      <c r="D20" s="75">
        <v>212.93</v>
      </c>
      <c r="E20" s="76">
        <v>124.97</v>
      </c>
      <c r="F20" s="77">
        <f>1-(E20/C20)</f>
        <v>0.99994567060308803</v>
      </c>
      <c r="G20" s="76">
        <v>216</v>
      </c>
      <c r="H20" s="75">
        <f t="shared" ref="H20:J24" si="1">$C20*(1-H$14)</f>
        <v>1656164.16</v>
      </c>
      <c r="I20" s="76">
        <f t="shared" si="1"/>
        <v>1725171</v>
      </c>
      <c r="J20" s="77">
        <f t="shared" si="1"/>
        <v>1610159.5999999999</v>
      </c>
      <c r="K20" s="78"/>
      <c r="L20" s="79"/>
      <c r="M20" s="80">
        <f t="shared" si="0"/>
        <v>0</v>
      </c>
    </row>
    <row r="21" spans="1:13" ht="14.25" customHeight="1" x14ac:dyDescent="0.25">
      <c r="A21" s="162">
        <v>2301626</v>
      </c>
      <c r="B21" s="73" t="s">
        <v>21</v>
      </c>
      <c r="C21" s="74"/>
      <c r="D21" s="75"/>
      <c r="E21" s="76"/>
      <c r="F21" s="77"/>
      <c r="G21" s="76">
        <v>192</v>
      </c>
      <c r="H21" s="75"/>
      <c r="I21" s="76"/>
      <c r="J21" s="77"/>
      <c r="K21" s="78"/>
      <c r="L21" s="79"/>
      <c r="M21" s="80">
        <f t="shared" si="0"/>
        <v>0</v>
      </c>
    </row>
    <row r="22" spans="1:13" ht="14.25" customHeight="1" x14ac:dyDescent="0.25">
      <c r="A22" s="162">
        <v>2301628</v>
      </c>
      <c r="B22" s="73" t="s">
        <v>22</v>
      </c>
      <c r="C22" s="74"/>
      <c r="D22" s="75"/>
      <c r="E22" s="76"/>
      <c r="F22" s="77"/>
      <c r="G22" s="76">
        <v>169</v>
      </c>
      <c r="H22" s="75"/>
      <c r="I22" s="76"/>
      <c r="J22" s="77"/>
      <c r="K22" s="78"/>
      <c r="L22" s="79"/>
      <c r="M22" s="80">
        <f t="shared" si="0"/>
        <v>0</v>
      </c>
    </row>
    <row r="23" spans="1:13" ht="14.25" customHeight="1" x14ac:dyDescent="0.25">
      <c r="A23" s="162">
        <v>2301624</v>
      </c>
      <c r="B23" s="73" t="s">
        <v>23</v>
      </c>
      <c r="C23" s="74"/>
      <c r="D23" s="75"/>
      <c r="E23" s="76"/>
      <c r="F23" s="77"/>
      <c r="G23" s="76">
        <v>258</v>
      </c>
      <c r="H23" s="75"/>
      <c r="I23" s="76"/>
      <c r="J23" s="77"/>
      <c r="K23" s="78"/>
      <c r="L23" s="79"/>
      <c r="M23" s="80">
        <f t="shared" si="0"/>
        <v>0</v>
      </c>
    </row>
    <row r="24" spans="1:13" ht="14.25" customHeight="1" x14ac:dyDescent="0.25">
      <c r="A24" s="162">
        <v>2300229</v>
      </c>
      <c r="B24" s="73" t="s">
        <v>24</v>
      </c>
      <c r="C24" s="74">
        <v>2300229</v>
      </c>
      <c r="D24" s="75">
        <v>144.82</v>
      </c>
      <c r="E24" s="76">
        <v>103.57</v>
      </c>
      <c r="F24" s="77">
        <f>1-(E24/C24)</f>
        <v>0.99995497404823608</v>
      </c>
      <c r="G24" s="76">
        <v>180</v>
      </c>
      <c r="H24" s="75">
        <f t="shared" si="1"/>
        <v>1656164.88</v>
      </c>
      <c r="I24" s="76">
        <f t="shared" si="1"/>
        <v>1725171.75</v>
      </c>
      <c r="J24" s="77">
        <f t="shared" si="1"/>
        <v>1610160.2999999998</v>
      </c>
      <c r="K24" s="78"/>
      <c r="L24" s="79"/>
      <c r="M24" s="80">
        <f t="shared" si="0"/>
        <v>0</v>
      </c>
    </row>
    <row r="25" spans="1:13" ht="14.25" customHeight="1" x14ac:dyDescent="0.25">
      <c r="A25" s="162">
        <v>2301625</v>
      </c>
      <c r="B25" s="73" t="s">
        <v>25</v>
      </c>
      <c r="C25" s="74"/>
      <c r="D25" s="75"/>
      <c r="E25" s="76"/>
      <c r="F25" s="77"/>
      <c r="G25" s="76">
        <v>156</v>
      </c>
      <c r="H25" s="75"/>
      <c r="I25" s="76"/>
      <c r="J25" s="77"/>
      <c r="K25" s="78"/>
      <c r="L25" s="79"/>
      <c r="M25" s="80">
        <f t="shared" si="0"/>
        <v>0</v>
      </c>
    </row>
    <row r="26" spans="1:13" ht="14.25" customHeight="1" x14ac:dyDescent="0.25">
      <c r="A26" s="162">
        <v>2301627</v>
      </c>
      <c r="B26" s="73" t="s">
        <v>26</v>
      </c>
      <c r="C26" s="74"/>
      <c r="D26" s="75"/>
      <c r="E26" s="76"/>
      <c r="F26" s="77"/>
      <c r="G26" s="76">
        <v>133</v>
      </c>
      <c r="H26" s="75"/>
      <c r="I26" s="76"/>
      <c r="J26" s="77"/>
      <c r="K26" s="78"/>
      <c r="L26" s="79"/>
      <c r="M26" s="80">
        <f t="shared" si="0"/>
        <v>0</v>
      </c>
    </row>
    <row r="27" spans="1:13" ht="14.25" customHeight="1" x14ac:dyDescent="0.25">
      <c r="A27" s="162">
        <v>2301629</v>
      </c>
      <c r="B27" s="73" t="s">
        <v>27</v>
      </c>
      <c r="C27" s="74"/>
      <c r="D27" s="75"/>
      <c r="E27" s="76"/>
      <c r="F27" s="77"/>
      <c r="G27" s="76">
        <v>378</v>
      </c>
      <c r="H27" s="75"/>
      <c r="I27" s="76"/>
      <c r="J27" s="77"/>
      <c r="K27" s="78"/>
      <c r="L27" s="79"/>
      <c r="M27" s="80">
        <f t="shared" si="0"/>
        <v>0</v>
      </c>
    </row>
    <row r="28" spans="1:13" ht="14.25" customHeight="1" x14ac:dyDescent="0.25">
      <c r="A28" s="162">
        <v>2300242</v>
      </c>
      <c r="B28" s="73" t="s">
        <v>28</v>
      </c>
      <c r="C28" s="74">
        <v>2300242</v>
      </c>
      <c r="D28" s="75"/>
      <c r="E28" s="76"/>
      <c r="F28" s="77"/>
      <c r="G28" s="76">
        <v>288</v>
      </c>
      <c r="H28" s="75"/>
      <c r="I28" s="76"/>
      <c r="J28" s="77"/>
      <c r="K28" s="78"/>
      <c r="L28" s="79"/>
      <c r="M28" s="80">
        <f>L28*K28*G28</f>
        <v>0</v>
      </c>
    </row>
    <row r="29" spans="1:13" ht="14.25" customHeight="1" x14ac:dyDescent="0.25">
      <c r="A29" s="162">
        <v>2301637</v>
      </c>
      <c r="B29" s="73" t="s">
        <v>29</v>
      </c>
      <c r="C29" s="74"/>
      <c r="D29" s="75"/>
      <c r="E29" s="76"/>
      <c r="F29" s="77"/>
      <c r="G29" s="76">
        <v>261</v>
      </c>
      <c r="H29" s="75"/>
      <c r="I29" s="76"/>
      <c r="J29" s="77"/>
      <c r="K29" s="78"/>
      <c r="L29" s="79"/>
      <c r="M29" s="80">
        <f>L29*K29*G29</f>
        <v>0</v>
      </c>
    </row>
    <row r="30" spans="1:13" ht="14.25" customHeight="1" x14ac:dyDescent="0.25">
      <c r="A30" s="162">
        <v>2301640</v>
      </c>
      <c r="B30" s="73" t="s">
        <v>30</v>
      </c>
      <c r="C30" s="74"/>
      <c r="D30" s="75"/>
      <c r="E30" s="76"/>
      <c r="F30" s="77"/>
      <c r="G30" s="76">
        <v>234</v>
      </c>
      <c r="H30" s="75"/>
      <c r="I30" s="76"/>
      <c r="J30" s="77"/>
      <c r="K30" s="78"/>
      <c r="L30" s="79"/>
      <c r="M30" s="80">
        <f>L30*K30*G30</f>
        <v>0</v>
      </c>
    </row>
    <row r="31" spans="1:13" ht="14.25" customHeight="1" x14ac:dyDescent="0.25">
      <c r="A31" s="162">
        <v>2301630</v>
      </c>
      <c r="B31" s="73" t="s">
        <v>31</v>
      </c>
      <c r="C31" s="74"/>
      <c r="D31" s="75"/>
      <c r="E31" s="76"/>
      <c r="F31" s="77"/>
      <c r="G31" s="76">
        <v>338</v>
      </c>
      <c r="H31" s="75"/>
      <c r="I31" s="76"/>
      <c r="J31" s="77"/>
      <c r="K31" s="78"/>
      <c r="L31" s="79"/>
      <c r="M31" s="80">
        <f>L31*K31*G31</f>
        <v>0</v>
      </c>
    </row>
    <row r="32" spans="1:13" ht="15" customHeight="1" x14ac:dyDescent="0.25">
      <c r="A32" s="162">
        <v>2300243</v>
      </c>
      <c r="B32" s="73" t="s">
        <v>32</v>
      </c>
      <c r="C32" s="74">
        <v>2300243</v>
      </c>
      <c r="D32" s="75"/>
      <c r="E32" s="76"/>
      <c r="F32" s="77"/>
      <c r="G32" s="76">
        <v>248</v>
      </c>
      <c r="H32" s="75"/>
      <c r="I32" s="76"/>
      <c r="J32" s="77"/>
      <c r="K32" s="78"/>
      <c r="L32" s="79"/>
      <c r="M32" s="80">
        <f t="shared" si="0"/>
        <v>0</v>
      </c>
    </row>
    <row r="33" spans="1:13" ht="15" customHeight="1" x14ac:dyDescent="0.25">
      <c r="A33" s="162">
        <v>2301636</v>
      </c>
      <c r="B33" s="73" t="s">
        <v>33</v>
      </c>
      <c r="C33" s="74"/>
      <c r="D33" s="75"/>
      <c r="E33" s="76"/>
      <c r="F33" s="77"/>
      <c r="G33" s="76">
        <v>221</v>
      </c>
      <c r="H33" s="75"/>
      <c r="I33" s="76"/>
      <c r="J33" s="77"/>
      <c r="K33" s="78"/>
      <c r="L33" s="79"/>
      <c r="M33" s="80">
        <f t="shared" si="0"/>
        <v>0</v>
      </c>
    </row>
    <row r="34" spans="1:13" ht="15" customHeight="1" x14ac:dyDescent="0.25">
      <c r="A34" s="162">
        <v>2301639</v>
      </c>
      <c r="B34" s="73" t="s">
        <v>34</v>
      </c>
      <c r="C34" s="74"/>
      <c r="D34" s="75"/>
      <c r="E34" s="76"/>
      <c r="F34" s="77"/>
      <c r="G34" s="76">
        <v>194</v>
      </c>
      <c r="H34" s="75"/>
      <c r="I34" s="76"/>
      <c r="J34" s="77"/>
      <c r="K34" s="78"/>
      <c r="L34" s="79"/>
      <c r="M34" s="80">
        <f t="shared" si="0"/>
        <v>0</v>
      </c>
    </row>
    <row r="35" spans="1:13" ht="15" customHeight="1" x14ac:dyDescent="0.25">
      <c r="A35" s="162">
        <v>2301631</v>
      </c>
      <c r="B35" s="73" t="s">
        <v>35</v>
      </c>
      <c r="C35" s="74"/>
      <c r="D35" s="75"/>
      <c r="E35" s="76"/>
      <c r="F35" s="77"/>
      <c r="G35" s="76">
        <v>297</v>
      </c>
      <c r="H35" s="75"/>
      <c r="I35" s="76"/>
      <c r="J35" s="77"/>
      <c r="K35" s="78"/>
      <c r="L35" s="79"/>
      <c r="M35" s="80">
        <f t="shared" si="0"/>
        <v>0</v>
      </c>
    </row>
    <row r="36" spans="1:13" ht="15" customHeight="1" x14ac:dyDescent="0.25">
      <c r="A36" s="162">
        <v>2300244</v>
      </c>
      <c r="B36" s="73" t="s">
        <v>36</v>
      </c>
      <c r="C36" s="74">
        <v>2300244</v>
      </c>
      <c r="D36" s="75"/>
      <c r="E36" s="76"/>
      <c r="F36" s="77"/>
      <c r="G36" s="76">
        <v>206</v>
      </c>
      <c r="H36" s="75"/>
      <c r="I36" s="76"/>
      <c r="J36" s="77"/>
      <c r="K36" s="78"/>
      <c r="L36" s="79"/>
      <c r="M36" s="80">
        <f t="shared" si="0"/>
        <v>0</v>
      </c>
    </row>
    <row r="37" spans="1:13" ht="15" customHeight="1" x14ac:dyDescent="0.25">
      <c r="A37" s="162">
        <v>2301635</v>
      </c>
      <c r="B37" s="73" t="s">
        <v>37</v>
      </c>
      <c r="C37" s="90">
        <v>203.9</v>
      </c>
      <c r="D37" s="91"/>
      <c r="E37" s="92"/>
      <c r="F37" s="93"/>
      <c r="G37" s="92">
        <v>179</v>
      </c>
      <c r="H37" s="91"/>
      <c r="I37" s="92"/>
      <c r="J37" s="93"/>
      <c r="K37" s="94"/>
      <c r="L37" s="95"/>
      <c r="M37" s="96">
        <f t="shared" si="0"/>
        <v>0</v>
      </c>
    </row>
    <row r="38" spans="1:13" ht="16.5" customHeight="1" thickBot="1" x14ac:dyDescent="0.3">
      <c r="A38" s="163">
        <v>2301638</v>
      </c>
      <c r="B38" s="97" t="s">
        <v>38</v>
      </c>
      <c r="C38" s="98">
        <v>173.2</v>
      </c>
      <c r="D38" s="99"/>
      <c r="E38" s="100"/>
      <c r="F38" s="101"/>
      <c r="G38" s="100">
        <v>152</v>
      </c>
      <c r="H38" s="99"/>
      <c r="I38" s="100"/>
      <c r="J38" s="101"/>
      <c r="K38" s="102"/>
      <c r="L38" s="103"/>
      <c r="M38" s="104">
        <f t="shared" si="0"/>
        <v>0</v>
      </c>
    </row>
    <row r="39" spans="1:13" ht="15.75" thickBot="1" x14ac:dyDescent="0.3">
      <c r="A39" s="164"/>
      <c r="B39" s="64" t="s">
        <v>39</v>
      </c>
      <c r="C39" s="128"/>
      <c r="D39" s="129"/>
      <c r="E39" s="130"/>
      <c r="F39" s="131"/>
      <c r="G39" s="130"/>
      <c r="H39" s="129"/>
      <c r="I39" s="130"/>
      <c r="J39" s="131"/>
      <c r="K39" s="132"/>
      <c r="L39" s="133"/>
      <c r="M39" s="128"/>
    </row>
    <row r="40" spans="1:13" ht="15" customHeight="1" x14ac:dyDescent="0.25">
      <c r="A40" s="161">
        <v>2300246</v>
      </c>
      <c r="B40" s="65" t="s">
        <v>40</v>
      </c>
      <c r="C40" s="70">
        <v>2300246</v>
      </c>
      <c r="D40" s="72"/>
      <c r="E40" s="72"/>
      <c r="F40" s="112"/>
      <c r="G40" s="68">
        <v>235</v>
      </c>
      <c r="H40" s="113"/>
      <c r="I40" s="72"/>
      <c r="J40" s="72"/>
      <c r="K40" s="114"/>
      <c r="L40" s="70"/>
      <c r="M40" s="113">
        <f t="shared" ref="M40:M58" si="2">L40*K40*G40</f>
        <v>0</v>
      </c>
    </row>
    <row r="41" spans="1:13" ht="15" customHeight="1" x14ac:dyDescent="0.25">
      <c r="A41" s="162">
        <v>2300230</v>
      </c>
      <c r="B41" s="73" t="s">
        <v>41</v>
      </c>
      <c r="C41" s="78">
        <v>230023</v>
      </c>
      <c r="D41" s="80"/>
      <c r="E41" s="80">
        <v>89.1</v>
      </c>
      <c r="F41" s="115"/>
      <c r="G41" s="76">
        <v>157</v>
      </c>
      <c r="H41" s="116"/>
      <c r="I41" s="80"/>
      <c r="J41" s="80"/>
      <c r="K41" s="117"/>
      <c r="L41" s="78"/>
      <c r="M41" s="116">
        <f t="shared" si="2"/>
        <v>0</v>
      </c>
    </row>
    <row r="42" spans="1:13" ht="15" customHeight="1" x14ac:dyDescent="0.25">
      <c r="A42" s="162">
        <v>2300247</v>
      </c>
      <c r="B42" s="73" t="s">
        <v>42</v>
      </c>
      <c r="C42" s="78">
        <v>2300247</v>
      </c>
      <c r="D42" s="80"/>
      <c r="E42" s="80"/>
      <c r="F42" s="115"/>
      <c r="G42" s="76">
        <v>133</v>
      </c>
      <c r="H42" s="116"/>
      <c r="I42" s="80"/>
      <c r="J42" s="80"/>
      <c r="K42" s="117"/>
      <c r="L42" s="78"/>
      <c r="M42" s="116">
        <f t="shared" si="2"/>
        <v>0</v>
      </c>
    </row>
    <row r="43" spans="1:13" ht="14.25" customHeight="1" x14ac:dyDescent="0.25">
      <c r="A43" s="162">
        <v>2300248</v>
      </c>
      <c r="B43" s="73" t="s">
        <v>43</v>
      </c>
      <c r="C43" s="78">
        <v>2300248</v>
      </c>
      <c r="D43" s="80"/>
      <c r="E43" s="80">
        <v>30.68</v>
      </c>
      <c r="F43" s="115"/>
      <c r="G43" s="76">
        <v>110</v>
      </c>
      <c r="H43" s="116"/>
      <c r="I43" s="80"/>
      <c r="J43" s="80"/>
      <c r="K43" s="117"/>
      <c r="L43" s="78"/>
      <c r="M43" s="116">
        <f t="shared" si="2"/>
        <v>0</v>
      </c>
    </row>
    <row r="44" spans="1:13" ht="14.25" customHeight="1" x14ac:dyDescent="0.25">
      <c r="A44" s="162">
        <v>2301632</v>
      </c>
      <c r="B44" s="73" t="s">
        <v>44</v>
      </c>
      <c r="C44" s="78"/>
      <c r="D44" s="80"/>
      <c r="E44" s="80"/>
      <c r="F44" s="115"/>
      <c r="G44" s="76">
        <v>270</v>
      </c>
      <c r="H44" s="116"/>
      <c r="I44" s="80"/>
      <c r="J44" s="80"/>
      <c r="K44" s="117"/>
      <c r="L44" s="78"/>
      <c r="M44" s="116">
        <f t="shared" si="2"/>
        <v>0</v>
      </c>
    </row>
    <row r="45" spans="1:13" ht="14.25" customHeight="1" x14ac:dyDescent="0.25">
      <c r="A45" s="162">
        <v>2300245</v>
      </c>
      <c r="B45" s="73" t="s">
        <v>45</v>
      </c>
      <c r="C45" s="78">
        <v>2300245</v>
      </c>
      <c r="D45" s="80"/>
      <c r="E45" s="80"/>
      <c r="F45" s="115"/>
      <c r="G45" s="76">
        <v>180</v>
      </c>
      <c r="H45" s="116"/>
      <c r="I45" s="80"/>
      <c r="J45" s="80"/>
      <c r="K45" s="117"/>
      <c r="L45" s="78"/>
      <c r="M45" s="116">
        <f t="shared" si="2"/>
        <v>0</v>
      </c>
    </row>
    <row r="46" spans="1:13" ht="14.25" customHeight="1" x14ac:dyDescent="0.25">
      <c r="A46" s="162">
        <v>2301633</v>
      </c>
      <c r="B46" s="89" t="s">
        <v>79</v>
      </c>
      <c r="C46" s="86"/>
      <c r="D46" s="88"/>
      <c r="E46" s="88"/>
      <c r="F46" s="125"/>
      <c r="G46" s="84">
        <v>153</v>
      </c>
      <c r="H46" s="126"/>
      <c r="I46" s="88"/>
      <c r="J46" s="88"/>
      <c r="K46" s="127"/>
      <c r="L46" s="86"/>
      <c r="M46" s="126">
        <f t="shared" si="2"/>
        <v>0</v>
      </c>
    </row>
    <row r="47" spans="1:13" ht="14.25" customHeight="1" thickBot="1" x14ac:dyDescent="0.3">
      <c r="A47" s="162">
        <v>2301634</v>
      </c>
      <c r="B47" s="89" t="s">
        <v>80</v>
      </c>
      <c r="C47" s="86"/>
      <c r="D47" s="88"/>
      <c r="E47" s="88"/>
      <c r="F47" s="125"/>
      <c r="G47" s="84">
        <v>126</v>
      </c>
      <c r="H47" s="126"/>
      <c r="I47" s="88"/>
      <c r="J47" s="88"/>
      <c r="K47" s="127"/>
      <c r="L47" s="86"/>
      <c r="M47" s="126">
        <f t="shared" si="2"/>
        <v>0</v>
      </c>
    </row>
    <row r="48" spans="1:13" s="8" customFormat="1" ht="16.5" customHeight="1" x14ac:dyDescent="0.25">
      <c r="A48" s="165">
        <v>2300232</v>
      </c>
      <c r="B48" s="122" t="s">
        <v>48</v>
      </c>
      <c r="C48" s="70">
        <v>2300232</v>
      </c>
      <c r="D48" s="72">
        <v>33.6</v>
      </c>
      <c r="E48" s="72">
        <v>13.3</v>
      </c>
      <c r="F48" s="112">
        <f t="shared" ref="F48:F58" si="3">1-(E48/C48)</f>
        <v>0.99999421797453469</v>
      </c>
      <c r="G48" s="68">
        <v>21</v>
      </c>
      <c r="H48" s="113">
        <f t="shared" ref="H48:J58" si="4">$C48*(1-H$14)</f>
        <v>1656167.04</v>
      </c>
      <c r="I48" s="72">
        <f t="shared" si="4"/>
        <v>1725174</v>
      </c>
      <c r="J48" s="72">
        <f t="shared" si="4"/>
        <v>1610162.4</v>
      </c>
      <c r="K48" s="114"/>
      <c r="L48" s="70"/>
      <c r="M48" s="113">
        <f t="shared" si="2"/>
        <v>0</v>
      </c>
    </row>
    <row r="49" spans="1:13" ht="15" customHeight="1" x14ac:dyDescent="0.25">
      <c r="A49" s="162">
        <v>2300233</v>
      </c>
      <c r="B49" s="73" t="s">
        <v>49</v>
      </c>
      <c r="C49" s="78">
        <v>2300233</v>
      </c>
      <c r="D49" s="80">
        <v>50</v>
      </c>
      <c r="E49" s="80">
        <v>30.09</v>
      </c>
      <c r="F49" s="115">
        <f t="shared" si="3"/>
        <v>0.99998691871649525</v>
      </c>
      <c r="G49" s="76">
        <v>51</v>
      </c>
      <c r="H49" s="116">
        <f t="shared" si="4"/>
        <v>1656167.76</v>
      </c>
      <c r="I49" s="80">
        <f t="shared" si="4"/>
        <v>1725174.75</v>
      </c>
      <c r="J49" s="80">
        <f t="shared" si="4"/>
        <v>1610163.0999999999</v>
      </c>
      <c r="K49" s="117"/>
      <c r="L49" s="78"/>
      <c r="M49" s="116">
        <f t="shared" si="2"/>
        <v>0</v>
      </c>
    </row>
    <row r="50" spans="1:13" ht="15" customHeight="1" x14ac:dyDescent="0.25">
      <c r="A50" s="162">
        <v>2300239</v>
      </c>
      <c r="B50" s="73" t="s">
        <v>72</v>
      </c>
      <c r="C50" s="78">
        <v>2300239</v>
      </c>
      <c r="D50" s="80"/>
      <c r="E50" s="80"/>
      <c r="F50" s="115"/>
      <c r="G50" s="76">
        <v>23</v>
      </c>
      <c r="H50" s="116"/>
      <c r="I50" s="80"/>
      <c r="J50" s="80"/>
      <c r="K50" s="117"/>
      <c r="L50" s="78"/>
      <c r="M50" s="116">
        <f t="shared" si="2"/>
        <v>0</v>
      </c>
    </row>
    <row r="51" spans="1:13" ht="15" customHeight="1" x14ac:dyDescent="0.25">
      <c r="A51" s="162">
        <v>2300240</v>
      </c>
      <c r="B51" s="73" t="s">
        <v>73</v>
      </c>
      <c r="C51" s="78">
        <v>2300240</v>
      </c>
      <c r="D51" s="80"/>
      <c r="E51" s="80"/>
      <c r="F51" s="115"/>
      <c r="G51" s="76">
        <v>56</v>
      </c>
      <c r="H51" s="116"/>
      <c r="I51" s="80"/>
      <c r="J51" s="80"/>
      <c r="K51" s="117"/>
      <c r="L51" s="78"/>
      <c r="M51" s="116">
        <f t="shared" si="2"/>
        <v>0</v>
      </c>
    </row>
    <row r="52" spans="1:13" ht="15" customHeight="1" x14ac:dyDescent="0.25">
      <c r="A52" s="162">
        <v>2300241</v>
      </c>
      <c r="B52" s="73" t="s">
        <v>74</v>
      </c>
      <c r="C52" s="78">
        <v>2300241</v>
      </c>
      <c r="D52" s="80"/>
      <c r="E52" s="80"/>
      <c r="F52" s="115"/>
      <c r="G52" s="76">
        <v>56</v>
      </c>
      <c r="H52" s="116"/>
      <c r="I52" s="80"/>
      <c r="J52" s="80"/>
      <c r="K52" s="117"/>
      <c r="L52" s="78"/>
      <c r="M52" s="116">
        <f t="shared" si="2"/>
        <v>0</v>
      </c>
    </row>
    <row r="53" spans="1:13" s="8" customFormat="1" ht="15.75" customHeight="1" x14ac:dyDescent="0.25">
      <c r="A53" s="165">
        <v>2300234</v>
      </c>
      <c r="B53" s="123" t="s">
        <v>50</v>
      </c>
      <c r="C53" s="78">
        <v>2300234</v>
      </c>
      <c r="D53" s="80">
        <v>18.100000000000001</v>
      </c>
      <c r="E53" s="80">
        <v>7.52</v>
      </c>
      <c r="F53" s="115">
        <f t="shared" si="3"/>
        <v>0.99999673076739148</v>
      </c>
      <c r="G53" s="76">
        <v>13</v>
      </c>
      <c r="H53" s="116">
        <f t="shared" si="4"/>
        <v>1656168.48</v>
      </c>
      <c r="I53" s="80">
        <f t="shared" si="4"/>
        <v>1725175.5</v>
      </c>
      <c r="J53" s="80">
        <f t="shared" si="4"/>
        <v>1610163.7999999998</v>
      </c>
      <c r="K53" s="117"/>
      <c r="L53" s="78"/>
      <c r="M53" s="116">
        <f t="shared" si="2"/>
        <v>0</v>
      </c>
    </row>
    <row r="54" spans="1:13" ht="16.5" customHeight="1" x14ac:dyDescent="0.25">
      <c r="A54" s="162">
        <v>2300235</v>
      </c>
      <c r="B54" s="73" t="s">
        <v>51</v>
      </c>
      <c r="C54" s="78">
        <v>2300235</v>
      </c>
      <c r="D54" s="80">
        <v>0</v>
      </c>
      <c r="E54" s="80">
        <v>3.3</v>
      </c>
      <c r="F54" s="115">
        <f t="shared" si="3"/>
        <v>0.99999856536397369</v>
      </c>
      <c r="G54" s="76">
        <v>4</v>
      </c>
      <c r="H54" s="116">
        <f t="shared" si="4"/>
        <v>1656169.2</v>
      </c>
      <c r="I54" s="80">
        <f t="shared" si="4"/>
        <v>1725176.25</v>
      </c>
      <c r="J54" s="80">
        <f t="shared" si="4"/>
        <v>1610164.5</v>
      </c>
      <c r="K54" s="117"/>
      <c r="L54" s="78"/>
      <c r="M54" s="116">
        <f t="shared" si="2"/>
        <v>0</v>
      </c>
    </row>
    <row r="55" spans="1:13" s="8" customFormat="1" ht="15.75" customHeight="1" x14ac:dyDescent="0.25">
      <c r="A55" s="165">
        <v>2300231</v>
      </c>
      <c r="B55" s="124" t="s">
        <v>52</v>
      </c>
      <c r="C55" s="86">
        <v>2300231</v>
      </c>
      <c r="D55" s="88">
        <v>76</v>
      </c>
      <c r="E55" s="88">
        <v>40.5</v>
      </c>
      <c r="F55" s="125">
        <f t="shared" si="3"/>
        <v>0.99998239307269576</v>
      </c>
      <c r="G55" s="76">
        <v>70</v>
      </c>
      <c r="H55" s="126">
        <f t="shared" si="4"/>
        <v>1656166.3199999998</v>
      </c>
      <c r="I55" s="88">
        <f t="shared" si="4"/>
        <v>1725173.25</v>
      </c>
      <c r="J55" s="88">
        <f t="shared" si="4"/>
        <v>1610161.7</v>
      </c>
      <c r="K55" s="127"/>
      <c r="L55" s="86"/>
      <c r="M55" s="126">
        <f t="shared" si="2"/>
        <v>0</v>
      </c>
    </row>
    <row r="56" spans="1:13" ht="15.75" customHeight="1" x14ac:dyDescent="0.25">
      <c r="A56" s="162">
        <v>2300236</v>
      </c>
      <c r="B56" s="73" t="s">
        <v>53</v>
      </c>
      <c r="C56" s="78">
        <v>2300236</v>
      </c>
      <c r="D56" s="80">
        <v>250</v>
      </c>
      <c r="E56" s="80">
        <v>61.33</v>
      </c>
      <c r="F56" s="115">
        <f t="shared" si="3"/>
        <v>0.99997333751841111</v>
      </c>
      <c r="G56" s="76">
        <v>96</v>
      </c>
      <c r="H56" s="116">
        <f t="shared" si="4"/>
        <v>1656169.92</v>
      </c>
      <c r="I56" s="80">
        <f t="shared" si="4"/>
        <v>1725177</v>
      </c>
      <c r="J56" s="80">
        <f t="shared" si="4"/>
        <v>1610165.2</v>
      </c>
      <c r="K56" s="117"/>
      <c r="L56" s="78"/>
      <c r="M56" s="116">
        <f t="shared" si="2"/>
        <v>0</v>
      </c>
    </row>
    <row r="57" spans="1:13" ht="16.5" customHeight="1" x14ac:dyDescent="0.25">
      <c r="A57" s="162">
        <v>2300237</v>
      </c>
      <c r="B57" s="73" t="s">
        <v>54</v>
      </c>
      <c r="C57" s="78">
        <v>2300237</v>
      </c>
      <c r="D57" s="80">
        <v>300</v>
      </c>
      <c r="E57" s="80">
        <v>92</v>
      </c>
      <c r="F57" s="115">
        <f t="shared" si="3"/>
        <v>0.99996000412131447</v>
      </c>
      <c r="G57" s="76">
        <v>143</v>
      </c>
      <c r="H57" s="116">
        <f t="shared" si="4"/>
        <v>1656170.64</v>
      </c>
      <c r="I57" s="80">
        <f t="shared" si="4"/>
        <v>1725177.75</v>
      </c>
      <c r="J57" s="80">
        <f t="shared" si="4"/>
        <v>1610165.9</v>
      </c>
      <c r="K57" s="117"/>
      <c r="L57" s="78"/>
      <c r="M57" s="116">
        <f t="shared" si="2"/>
        <v>0</v>
      </c>
    </row>
    <row r="58" spans="1:13" ht="15.75" customHeight="1" thickBot="1" x14ac:dyDescent="0.3">
      <c r="A58" s="166">
        <v>2300238</v>
      </c>
      <c r="B58" s="118" t="s">
        <v>55</v>
      </c>
      <c r="C58" s="102">
        <v>2300238</v>
      </c>
      <c r="D58" s="104">
        <v>600</v>
      </c>
      <c r="E58" s="104">
        <v>246.47</v>
      </c>
      <c r="F58" s="119">
        <f t="shared" si="3"/>
        <v>0.99989285021810792</v>
      </c>
      <c r="G58" s="100">
        <v>386</v>
      </c>
      <c r="H58" s="120">
        <f t="shared" si="4"/>
        <v>1656171.3599999999</v>
      </c>
      <c r="I58" s="104">
        <f t="shared" si="4"/>
        <v>1725178.5</v>
      </c>
      <c r="J58" s="104">
        <f t="shared" si="4"/>
        <v>1610166.5999999999</v>
      </c>
      <c r="K58" s="121"/>
      <c r="L58" s="102"/>
      <c r="M58" s="120">
        <f t="shared" si="2"/>
        <v>0</v>
      </c>
    </row>
    <row r="59" spans="1:13" ht="18.75" customHeight="1" thickBot="1" x14ac:dyDescent="0.3">
      <c r="A59" t="s">
        <v>56</v>
      </c>
      <c r="B59" s="9" t="s">
        <v>57</v>
      </c>
      <c r="C59" s="10"/>
      <c r="D59" s="10"/>
      <c r="E59" s="11"/>
      <c r="F59" s="12"/>
      <c r="G59" s="13"/>
      <c r="H59" s="13"/>
      <c r="I59" s="13"/>
      <c r="J59" s="13"/>
      <c r="K59" s="49" t="s">
        <v>58</v>
      </c>
      <c r="L59" s="50"/>
      <c r="M59" s="51">
        <f>SUM(M15:M58)</f>
        <v>0</v>
      </c>
    </row>
    <row r="60" spans="1:13" ht="18" customHeight="1" thickBot="1" x14ac:dyDescent="0.3">
      <c r="C60" s="4"/>
      <c r="D60" s="4"/>
      <c r="E60" s="4"/>
      <c r="F60" s="4"/>
      <c r="G60" s="4"/>
      <c r="K60" s="52" t="s">
        <v>59</v>
      </c>
      <c r="L60" s="53">
        <v>0.17</v>
      </c>
      <c r="M60" s="54">
        <f>M59*L60</f>
        <v>0</v>
      </c>
    </row>
    <row r="61" spans="1:13" ht="15.75" customHeight="1" thickBot="1" x14ac:dyDescent="0.3">
      <c r="B61" s="14" t="s">
        <v>61</v>
      </c>
      <c r="D61" s="4"/>
      <c r="E61" s="4"/>
      <c r="F61" s="4"/>
      <c r="G61" s="4"/>
      <c r="K61" s="20" t="s">
        <v>60</v>
      </c>
      <c r="L61" s="21"/>
      <c r="M61" s="22">
        <f>SUM(M59:M60)</f>
        <v>0</v>
      </c>
    </row>
    <row r="62" spans="1:13" ht="15.75" x14ac:dyDescent="0.25">
      <c r="B62" s="23" t="s">
        <v>63</v>
      </c>
      <c r="D62" s="4"/>
      <c r="E62" s="4"/>
      <c r="F62" s="4"/>
      <c r="G62" s="4"/>
      <c r="K62" s="15"/>
      <c r="L62" s="15"/>
      <c r="M62" s="16"/>
    </row>
    <row r="63" spans="1:13" ht="15.75" x14ac:dyDescent="0.25">
      <c r="B63" s="23"/>
      <c r="D63" s="4"/>
      <c r="E63" s="4"/>
      <c r="F63" s="4"/>
      <c r="G63" s="4"/>
      <c r="K63" s="15"/>
      <c r="L63" s="15"/>
      <c r="M63" s="16"/>
    </row>
    <row r="64" spans="1:13" ht="17.25" customHeight="1" x14ac:dyDescent="0.25">
      <c r="B64" s="24" t="s">
        <v>64</v>
      </c>
      <c r="C64" s="4"/>
      <c r="D64" s="4"/>
      <c r="E64" s="4"/>
      <c r="F64" s="4"/>
      <c r="G64" s="4"/>
    </row>
    <row r="65" spans="2:13" ht="17.25" customHeight="1" x14ac:dyDescent="0.25">
      <c r="B65" s="24"/>
      <c r="C65" s="4"/>
      <c r="D65" s="4"/>
      <c r="E65" s="4"/>
      <c r="F65" s="4"/>
      <c r="G65" s="4"/>
    </row>
    <row r="66" spans="2:13" ht="18.75" customHeight="1" x14ac:dyDescent="0.25">
      <c r="B66" s="25" t="s">
        <v>65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2:13" ht="18.75" customHeight="1" x14ac:dyDescent="0.25">
      <c r="B67" s="48" t="s">
        <v>82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</row>
    <row r="68" spans="2:13" ht="18" x14ac:dyDescent="0.25">
      <c r="B68" s="47" t="s">
        <v>70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</row>
    <row r="69" spans="2:13" ht="18" x14ac:dyDescent="0.25">
      <c r="C69" s="27"/>
      <c r="D69" s="27"/>
      <c r="E69" s="27"/>
      <c r="F69" s="27"/>
      <c r="G69" s="27"/>
      <c r="H69" s="27"/>
      <c r="I69" s="27"/>
      <c r="J69" s="27"/>
      <c r="K69" s="27"/>
      <c r="M69" s="27"/>
    </row>
    <row r="70" spans="2:13" ht="15.75" x14ac:dyDescent="0.25">
      <c r="L70" s="28" t="s">
        <v>67</v>
      </c>
    </row>
    <row r="71" spans="2:13" ht="15.75" x14ac:dyDescent="0.25">
      <c r="L71" s="1"/>
    </row>
  </sheetData>
  <mergeCells count="7">
    <mergeCell ref="B13:B14"/>
    <mergeCell ref="M13:M14"/>
    <mergeCell ref="A13:A14"/>
    <mergeCell ref="A11:K11"/>
    <mergeCell ref="A7:B7"/>
    <mergeCell ref="A8:B8"/>
    <mergeCell ref="A9:B9"/>
  </mergeCells>
  <pageMargins left="0.23622047244094491" right="0.23622047244094491" top="0.74803149606299213" bottom="0.74803149606299213" header="0.31496062992125984" footer="0.31496062992125984"/>
  <pageSetup paperSize="9" scale="70" fitToWidth="2" orientation="portrait" r:id="rId1"/>
  <headerFooter>
    <oddHeader>&amp;L            &amp;D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7:N71"/>
  <sheetViews>
    <sheetView rightToLeft="1" topLeftCell="A43" workbookViewId="0">
      <selection activeCell="B68" sqref="B68"/>
    </sheetView>
  </sheetViews>
  <sheetFormatPr defaultRowHeight="15" x14ac:dyDescent="0.25"/>
  <cols>
    <col min="1" max="1" width="11" bestFit="1" customWidth="1"/>
    <col min="2" max="2" width="35.42578125" customWidth="1"/>
    <col min="3" max="3" width="11.7109375" hidden="1" customWidth="1"/>
    <col min="4" max="4" width="9" hidden="1" customWidth="1"/>
    <col min="5" max="5" width="12.85546875" hidden="1" customWidth="1"/>
    <col min="6" max="6" width="10.42578125" hidden="1" customWidth="1"/>
    <col min="7" max="7" width="11.42578125" customWidth="1"/>
    <col min="8" max="8" width="10.5703125" hidden="1" customWidth="1"/>
    <col min="9" max="9" width="11" hidden="1" customWidth="1"/>
    <col min="10" max="10" width="12.140625" hidden="1" customWidth="1"/>
    <col min="11" max="11" width="12.42578125" customWidth="1"/>
    <col min="12" max="12" width="7.140625" customWidth="1"/>
    <col min="13" max="13" width="11" bestFit="1" customWidth="1"/>
    <col min="14" max="14" width="3" customWidth="1"/>
    <col min="257" max="257" width="3.42578125" customWidth="1"/>
    <col min="258" max="258" width="30.7109375" customWidth="1"/>
    <col min="259" max="259" width="11.7109375" customWidth="1"/>
    <col min="260" max="262" width="0" hidden="1" customWidth="1"/>
    <col min="263" max="263" width="11.42578125" customWidth="1"/>
    <col min="264" max="266" width="0" hidden="1" customWidth="1"/>
    <col min="267" max="267" width="12.42578125" customWidth="1"/>
    <col min="268" max="268" width="7.140625" customWidth="1"/>
    <col min="269" max="269" width="9.85546875" customWidth="1"/>
    <col min="270" max="270" width="3" customWidth="1"/>
    <col min="513" max="513" width="3.42578125" customWidth="1"/>
    <col min="514" max="514" width="30.7109375" customWidth="1"/>
    <col min="515" max="515" width="11.7109375" customWidth="1"/>
    <col min="516" max="518" width="0" hidden="1" customWidth="1"/>
    <col min="519" max="519" width="11.42578125" customWidth="1"/>
    <col min="520" max="522" width="0" hidden="1" customWidth="1"/>
    <col min="523" max="523" width="12.42578125" customWidth="1"/>
    <col min="524" max="524" width="7.140625" customWidth="1"/>
    <col min="525" max="525" width="9.85546875" customWidth="1"/>
    <col min="526" max="526" width="3" customWidth="1"/>
    <col min="769" max="769" width="3.42578125" customWidth="1"/>
    <col min="770" max="770" width="30.7109375" customWidth="1"/>
    <col min="771" max="771" width="11.7109375" customWidth="1"/>
    <col min="772" max="774" width="0" hidden="1" customWidth="1"/>
    <col min="775" max="775" width="11.42578125" customWidth="1"/>
    <col min="776" max="778" width="0" hidden="1" customWidth="1"/>
    <col min="779" max="779" width="12.42578125" customWidth="1"/>
    <col min="780" max="780" width="7.140625" customWidth="1"/>
    <col min="781" max="781" width="9.85546875" customWidth="1"/>
    <col min="782" max="782" width="3" customWidth="1"/>
    <col min="1025" max="1025" width="3.42578125" customWidth="1"/>
    <col min="1026" max="1026" width="30.7109375" customWidth="1"/>
    <col min="1027" max="1027" width="11.7109375" customWidth="1"/>
    <col min="1028" max="1030" width="0" hidden="1" customWidth="1"/>
    <col min="1031" max="1031" width="11.42578125" customWidth="1"/>
    <col min="1032" max="1034" width="0" hidden="1" customWidth="1"/>
    <col min="1035" max="1035" width="12.42578125" customWidth="1"/>
    <col min="1036" max="1036" width="7.140625" customWidth="1"/>
    <col min="1037" max="1037" width="9.85546875" customWidth="1"/>
    <col min="1038" max="1038" width="3" customWidth="1"/>
    <col min="1281" max="1281" width="3.42578125" customWidth="1"/>
    <col min="1282" max="1282" width="30.7109375" customWidth="1"/>
    <col min="1283" max="1283" width="11.7109375" customWidth="1"/>
    <col min="1284" max="1286" width="0" hidden="1" customWidth="1"/>
    <col min="1287" max="1287" width="11.42578125" customWidth="1"/>
    <col min="1288" max="1290" width="0" hidden="1" customWidth="1"/>
    <col min="1291" max="1291" width="12.42578125" customWidth="1"/>
    <col min="1292" max="1292" width="7.140625" customWidth="1"/>
    <col min="1293" max="1293" width="9.85546875" customWidth="1"/>
    <col min="1294" max="1294" width="3" customWidth="1"/>
    <col min="1537" max="1537" width="3.42578125" customWidth="1"/>
    <col min="1538" max="1538" width="30.7109375" customWidth="1"/>
    <col min="1539" max="1539" width="11.7109375" customWidth="1"/>
    <col min="1540" max="1542" width="0" hidden="1" customWidth="1"/>
    <col min="1543" max="1543" width="11.42578125" customWidth="1"/>
    <col min="1544" max="1546" width="0" hidden="1" customWidth="1"/>
    <col min="1547" max="1547" width="12.42578125" customWidth="1"/>
    <col min="1548" max="1548" width="7.140625" customWidth="1"/>
    <col min="1549" max="1549" width="9.85546875" customWidth="1"/>
    <col min="1550" max="1550" width="3" customWidth="1"/>
    <col min="1793" max="1793" width="3.42578125" customWidth="1"/>
    <col min="1794" max="1794" width="30.7109375" customWidth="1"/>
    <col min="1795" max="1795" width="11.7109375" customWidth="1"/>
    <col min="1796" max="1798" width="0" hidden="1" customWidth="1"/>
    <col min="1799" max="1799" width="11.42578125" customWidth="1"/>
    <col min="1800" max="1802" width="0" hidden="1" customWidth="1"/>
    <col min="1803" max="1803" width="12.42578125" customWidth="1"/>
    <col min="1804" max="1804" width="7.140625" customWidth="1"/>
    <col min="1805" max="1805" width="9.85546875" customWidth="1"/>
    <col min="1806" max="1806" width="3" customWidth="1"/>
    <col min="2049" max="2049" width="3.42578125" customWidth="1"/>
    <col min="2050" max="2050" width="30.7109375" customWidth="1"/>
    <col min="2051" max="2051" width="11.7109375" customWidth="1"/>
    <col min="2052" max="2054" width="0" hidden="1" customWidth="1"/>
    <col min="2055" max="2055" width="11.42578125" customWidth="1"/>
    <col min="2056" max="2058" width="0" hidden="1" customWidth="1"/>
    <col min="2059" max="2059" width="12.42578125" customWidth="1"/>
    <col min="2060" max="2060" width="7.140625" customWidth="1"/>
    <col min="2061" max="2061" width="9.85546875" customWidth="1"/>
    <col min="2062" max="2062" width="3" customWidth="1"/>
    <col min="2305" max="2305" width="3.42578125" customWidth="1"/>
    <col min="2306" max="2306" width="30.7109375" customWidth="1"/>
    <col min="2307" max="2307" width="11.7109375" customWidth="1"/>
    <col min="2308" max="2310" width="0" hidden="1" customWidth="1"/>
    <col min="2311" max="2311" width="11.42578125" customWidth="1"/>
    <col min="2312" max="2314" width="0" hidden="1" customWidth="1"/>
    <col min="2315" max="2315" width="12.42578125" customWidth="1"/>
    <col min="2316" max="2316" width="7.140625" customWidth="1"/>
    <col min="2317" max="2317" width="9.85546875" customWidth="1"/>
    <col min="2318" max="2318" width="3" customWidth="1"/>
    <col min="2561" max="2561" width="3.42578125" customWidth="1"/>
    <col min="2562" max="2562" width="30.7109375" customWidth="1"/>
    <col min="2563" max="2563" width="11.7109375" customWidth="1"/>
    <col min="2564" max="2566" width="0" hidden="1" customWidth="1"/>
    <col min="2567" max="2567" width="11.42578125" customWidth="1"/>
    <col min="2568" max="2570" width="0" hidden="1" customWidth="1"/>
    <col min="2571" max="2571" width="12.42578125" customWidth="1"/>
    <col min="2572" max="2572" width="7.140625" customWidth="1"/>
    <col min="2573" max="2573" width="9.85546875" customWidth="1"/>
    <col min="2574" max="2574" width="3" customWidth="1"/>
    <col min="2817" max="2817" width="3.42578125" customWidth="1"/>
    <col min="2818" max="2818" width="30.7109375" customWidth="1"/>
    <col min="2819" max="2819" width="11.7109375" customWidth="1"/>
    <col min="2820" max="2822" width="0" hidden="1" customWidth="1"/>
    <col min="2823" max="2823" width="11.42578125" customWidth="1"/>
    <col min="2824" max="2826" width="0" hidden="1" customWidth="1"/>
    <col min="2827" max="2827" width="12.42578125" customWidth="1"/>
    <col min="2828" max="2828" width="7.140625" customWidth="1"/>
    <col min="2829" max="2829" width="9.85546875" customWidth="1"/>
    <col min="2830" max="2830" width="3" customWidth="1"/>
    <col min="3073" max="3073" width="3.42578125" customWidth="1"/>
    <col min="3074" max="3074" width="30.7109375" customWidth="1"/>
    <col min="3075" max="3075" width="11.7109375" customWidth="1"/>
    <col min="3076" max="3078" width="0" hidden="1" customWidth="1"/>
    <col min="3079" max="3079" width="11.42578125" customWidth="1"/>
    <col min="3080" max="3082" width="0" hidden="1" customWidth="1"/>
    <col min="3083" max="3083" width="12.42578125" customWidth="1"/>
    <col min="3084" max="3084" width="7.140625" customWidth="1"/>
    <col min="3085" max="3085" width="9.85546875" customWidth="1"/>
    <col min="3086" max="3086" width="3" customWidth="1"/>
    <col min="3329" max="3329" width="3.42578125" customWidth="1"/>
    <col min="3330" max="3330" width="30.7109375" customWidth="1"/>
    <col min="3331" max="3331" width="11.7109375" customWidth="1"/>
    <col min="3332" max="3334" width="0" hidden="1" customWidth="1"/>
    <col min="3335" max="3335" width="11.42578125" customWidth="1"/>
    <col min="3336" max="3338" width="0" hidden="1" customWidth="1"/>
    <col min="3339" max="3339" width="12.42578125" customWidth="1"/>
    <col min="3340" max="3340" width="7.140625" customWidth="1"/>
    <col min="3341" max="3341" width="9.85546875" customWidth="1"/>
    <col min="3342" max="3342" width="3" customWidth="1"/>
    <col min="3585" max="3585" width="3.42578125" customWidth="1"/>
    <col min="3586" max="3586" width="30.7109375" customWidth="1"/>
    <col min="3587" max="3587" width="11.7109375" customWidth="1"/>
    <col min="3588" max="3590" width="0" hidden="1" customWidth="1"/>
    <col min="3591" max="3591" width="11.42578125" customWidth="1"/>
    <col min="3592" max="3594" width="0" hidden="1" customWidth="1"/>
    <col min="3595" max="3595" width="12.42578125" customWidth="1"/>
    <col min="3596" max="3596" width="7.140625" customWidth="1"/>
    <col min="3597" max="3597" width="9.85546875" customWidth="1"/>
    <col min="3598" max="3598" width="3" customWidth="1"/>
    <col min="3841" max="3841" width="3.42578125" customWidth="1"/>
    <col min="3842" max="3842" width="30.7109375" customWidth="1"/>
    <col min="3843" max="3843" width="11.7109375" customWidth="1"/>
    <col min="3844" max="3846" width="0" hidden="1" customWidth="1"/>
    <col min="3847" max="3847" width="11.42578125" customWidth="1"/>
    <col min="3848" max="3850" width="0" hidden="1" customWidth="1"/>
    <col min="3851" max="3851" width="12.42578125" customWidth="1"/>
    <col min="3852" max="3852" width="7.140625" customWidth="1"/>
    <col min="3853" max="3853" width="9.85546875" customWidth="1"/>
    <col min="3854" max="3854" width="3" customWidth="1"/>
    <col min="4097" max="4097" width="3.42578125" customWidth="1"/>
    <col min="4098" max="4098" width="30.7109375" customWidth="1"/>
    <col min="4099" max="4099" width="11.7109375" customWidth="1"/>
    <col min="4100" max="4102" width="0" hidden="1" customWidth="1"/>
    <col min="4103" max="4103" width="11.42578125" customWidth="1"/>
    <col min="4104" max="4106" width="0" hidden="1" customWidth="1"/>
    <col min="4107" max="4107" width="12.42578125" customWidth="1"/>
    <col min="4108" max="4108" width="7.140625" customWidth="1"/>
    <col min="4109" max="4109" width="9.85546875" customWidth="1"/>
    <col min="4110" max="4110" width="3" customWidth="1"/>
    <col min="4353" max="4353" width="3.42578125" customWidth="1"/>
    <col min="4354" max="4354" width="30.7109375" customWidth="1"/>
    <col min="4355" max="4355" width="11.7109375" customWidth="1"/>
    <col min="4356" max="4358" width="0" hidden="1" customWidth="1"/>
    <col min="4359" max="4359" width="11.42578125" customWidth="1"/>
    <col min="4360" max="4362" width="0" hidden="1" customWidth="1"/>
    <col min="4363" max="4363" width="12.42578125" customWidth="1"/>
    <col min="4364" max="4364" width="7.140625" customWidth="1"/>
    <col min="4365" max="4365" width="9.85546875" customWidth="1"/>
    <col min="4366" max="4366" width="3" customWidth="1"/>
    <col min="4609" max="4609" width="3.42578125" customWidth="1"/>
    <col min="4610" max="4610" width="30.7109375" customWidth="1"/>
    <col min="4611" max="4611" width="11.7109375" customWidth="1"/>
    <col min="4612" max="4614" width="0" hidden="1" customWidth="1"/>
    <col min="4615" max="4615" width="11.42578125" customWidth="1"/>
    <col min="4616" max="4618" width="0" hidden="1" customWidth="1"/>
    <col min="4619" max="4619" width="12.42578125" customWidth="1"/>
    <col min="4620" max="4620" width="7.140625" customWidth="1"/>
    <col min="4621" max="4621" width="9.85546875" customWidth="1"/>
    <col min="4622" max="4622" width="3" customWidth="1"/>
    <col min="4865" max="4865" width="3.42578125" customWidth="1"/>
    <col min="4866" max="4866" width="30.7109375" customWidth="1"/>
    <col min="4867" max="4867" width="11.7109375" customWidth="1"/>
    <col min="4868" max="4870" width="0" hidden="1" customWidth="1"/>
    <col min="4871" max="4871" width="11.42578125" customWidth="1"/>
    <col min="4872" max="4874" width="0" hidden="1" customWidth="1"/>
    <col min="4875" max="4875" width="12.42578125" customWidth="1"/>
    <col min="4876" max="4876" width="7.140625" customWidth="1"/>
    <col min="4877" max="4877" width="9.85546875" customWidth="1"/>
    <col min="4878" max="4878" width="3" customWidth="1"/>
    <col min="5121" max="5121" width="3.42578125" customWidth="1"/>
    <col min="5122" max="5122" width="30.7109375" customWidth="1"/>
    <col min="5123" max="5123" width="11.7109375" customWidth="1"/>
    <col min="5124" max="5126" width="0" hidden="1" customWidth="1"/>
    <col min="5127" max="5127" width="11.42578125" customWidth="1"/>
    <col min="5128" max="5130" width="0" hidden="1" customWidth="1"/>
    <col min="5131" max="5131" width="12.42578125" customWidth="1"/>
    <col min="5132" max="5132" width="7.140625" customWidth="1"/>
    <col min="5133" max="5133" width="9.85546875" customWidth="1"/>
    <col min="5134" max="5134" width="3" customWidth="1"/>
    <col min="5377" max="5377" width="3.42578125" customWidth="1"/>
    <col min="5378" max="5378" width="30.7109375" customWidth="1"/>
    <col min="5379" max="5379" width="11.7109375" customWidth="1"/>
    <col min="5380" max="5382" width="0" hidden="1" customWidth="1"/>
    <col min="5383" max="5383" width="11.42578125" customWidth="1"/>
    <col min="5384" max="5386" width="0" hidden="1" customWidth="1"/>
    <col min="5387" max="5387" width="12.42578125" customWidth="1"/>
    <col min="5388" max="5388" width="7.140625" customWidth="1"/>
    <col min="5389" max="5389" width="9.85546875" customWidth="1"/>
    <col min="5390" max="5390" width="3" customWidth="1"/>
    <col min="5633" max="5633" width="3.42578125" customWidth="1"/>
    <col min="5634" max="5634" width="30.7109375" customWidth="1"/>
    <col min="5635" max="5635" width="11.7109375" customWidth="1"/>
    <col min="5636" max="5638" width="0" hidden="1" customWidth="1"/>
    <col min="5639" max="5639" width="11.42578125" customWidth="1"/>
    <col min="5640" max="5642" width="0" hidden="1" customWidth="1"/>
    <col min="5643" max="5643" width="12.42578125" customWidth="1"/>
    <col min="5644" max="5644" width="7.140625" customWidth="1"/>
    <col min="5645" max="5645" width="9.85546875" customWidth="1"/>
    <col min="5646" max="5646" width="3" customWidth="1"/>
    <col min="5889" max="5889" width="3.42578125" customWidth="1"/>
    <col min="5890" max="5890" width="30.7109375" customWidth="1"/>
    <col min="5891" max="5891" width="11.7109375" customWidth="1"/>
    <col min="5892" max="5894" width="0" hidden="1" customWidth="1"/>
    <col min="5895" max="5895" width="11.42578125" customWidth="1"/>
    <col min="5896" max="5898" width="0" hidden="1" customWidth="1"/>
    <col min="5899" max="5899" width="12.42578125" customWidth="1"/>
    <col min="5900" max="5900" width="7.140625" customWidth="1"/>
    <col min="5901" max="5901" width="9.85546875" customWidth="1"/>
    <col min="5902" max="5902" width="3" customWidth="1"/>
    <col min="6145" max="6145" width="3.42578125" customWidth="1"/>
    <col min="6146" max="6146" width="30.7109375" customWidth="1"/>
    <col min="6147" max="6147" width="11.7109375" customWidth="1"/>
    <col min="6148" max="6150" width="0" hidden="1" customWidth="1"/>
    <col min="6151" max="6151" width="11.42578125" customWidth="1"/>
    <col min="6152" max="6154" width="0" hidden="1" customWidth="1"/>
    <col min="6155" max="6155" width="12.42578125" customWidth="1"/>
    <col min="6156" max="6156" width="7.140625" customWidth="1"/>
    <col min="6157" max="6157" width="9.85546875" customWidth="1"/>
    <col min="6158" max="6158" width="3" customWidth="1"/>
    <col min="6401" max="6401" width="3.42578125" customWidth="1"/>
    <col min="6402" max="6402" width="30.7109375" customWidth="1"/>
    <col min="6403" max="6403" width="11.7109375" customWidth="1"/>
    <col min="6404" max="6406" width="0" hidden="1" customWidth="1"/>
    <col min="6407" max="6407" width="11.42578125" customWidth="1"/>
    <col min="6408" max="6410" width="0" hidden="1" customWidth="1"/>
    <col min="6411" max="6411" width="12.42578125" customWidth="1"/>
    <col min="6412" max="6412" width="7.140625" customWidth="1"/>
    <col min="6413" max="6413" width="9.85546875" customWidth="1"/>
    <col min="6414" max="6414" width="3" customWidth="1"/>
    <col min="6657" max="6657" width="3.42578125" customWidth="1"/>
    <col min="6658" max="6658" width="30.7109375" customWidth="1"/>
    <col min="6659" max="6659" width="11.7109375" customWidth="1"/>
    <col min="6660" max="6662" width="0" hidden="1" customWidth="1"/>
    <col min="6663" max="6663" width="11.42578125" customWidth="1"/>
    <col min="6664" max="6666" width="0" hidden="1" customWidth="1"/>
    <col min="6667" max="6667" width="12.42578125" customWidth="1"/>
    <col min="6668" max="6668" width="7.140625" customWidth="1"/>
    <col min="6669" max="6669" width="9.85546875" customWidth="1"/>
    <col min="6670" max="6670" width="3" customWidth="1"/>
    <col min="6913" max="6913" width="3.42578125" customWidth="1"/>
    <col min="6914" max="6914" width="30.7109375" customWidth="1"/>
    <col min="6915" max="6915" width="11.7109375" customWidth="1"/>
    <col min="6916" max="6918" width="0" hidden="1" customWidth="1"/>
    <col min="6919" max="6919" width="11.42578125" customWidth="1"/>
    <col min="6920" max="6922" width="0" hidden="1" customWidth="1"/>
    <col min="6923" max="6923" width="12.42578125" customWidth="1"/>
    <col min="6924" max="6924" width="7.140625" customWidth="1"/>
    <col min="6925" max="6925" width="9.85546875" customWidth="1"/>
    <col min="6926" max="6926" width="3" customWidth="1"/>
    <col min="7169" max="7169" width="3.42578125" customWidth="1"/>
    <col min="7170" max="7170" width="30.7109375" customWidth="1"/>
    <col min="7171" max="7171" width="11.7109375" customWidth="1"/>
    <col min="7172" max="7174" width="0" hidden="1" customWidth="1"/>
    <col min="7175" max="7175" width="11.42578125" customWidth="1"/>
    <col min="7176" max="7178" width="0" hidden="1" customWidth="1"/>
    <col min="7179" max="7179" width="12.42578125" customWidth="1"/>
    <col min="7180" max="7180" width="7.140625" customWidth="1"/>
    <col min="7181" max="7181" width="9.85546875" customWidth="1"/>
    <col min="7182" max="7182" width="3" customWidth="1"/>
    <col min="7425" max="7425" width="3.42578125" customWidth="1"/>
    <col min="7426" max="7426" width="30.7109375" customWidth="1"/>
    <col min="7427" max="7427" width="11.7109375" customWidth="1"/>
    <col min="7428" max="7430" width="0" hidden="1" customWidth="1"/>
    <col min="7431" max="7431" width="11.42578125" customWidth="1"/>
    <col min="7432" max="7434" width="0" hidden="1" customWidth="1"/>
    <col min="7435" max="7435" width="12.42578125" customWidth="1"/>
    <col min="7436" max="7436" width="7.140625" customWidth="1"/>
    <col min="7437" max="7437" width="9.85546875" customWidth="1"/>
    <col min="7438" max="7438" width="3" customWidth="1"/>
    <col min="7681" max="7681" width="3.42578125" customWidth="1"/>
    <col min="7682" max="7682" width="30.7109375" customWidth="1"/>
    <col min="7683" max="7683" width="11.7109375" customWidth="1"/>
    <col min="7684" max="7686" width="0" hidden="1" customWidth="1"/>
    <col min="7687" max="7687" width="11.42578125" customWidth="1"/>
    <col min="7688" max="7690" width="0" hidden="1" customWidth="1"/>
    <col min="7691" max="7691" width="12.42578125" customWidth="1"/>
    <col min="7692" max="7692" width="7.140625" customWidth="1"/>
    <col min="7693" max="7693" width="9.85546875" customWidth="1"/>
    <col min="7694" max="7694" width="3" customWidth="1"/>
    <col min="7937" max="7937" width="3.42578125" customWidth="1"/>
    <col min="7938" max="7938" width="30.7109375" customWidth="1"/>
    <col min="7939" max="7939" width="11.7109375" customWidth="1"/>
    <col min="7940" max="7942" width="0" hidden="1" customWidth="1"/>
    <col min="7943" max="7943" width="11.42578125" customWidth="1"/>
    <col min="7944" max="7946" width="0" hidden="1" customWidth="1"/>
    <col min="7947" max="7947" width="12.42578125" customWidth="1"/>
    <col min="7948" max="7948" width="7.140625" customWidth="1"/>
    <col min="7949" max="7949" width="9.85546875" customWidth="1"/>
    <col min="7950" max="7950" width="3" customWidth="1"/>
    <col min="8193" max="8193" width="3.42578125" customWidth="1"/>
    <col min="8194" max="8194" width="30.7109375" customWidth="1"/>
    <col min="8195" max="8195" width="11.7109375" customWidth="1"/>
    <col min="8196" max="8198" width="0" hidden="1" customWidth="1"/>
    <col min="8199" max="8199" width="11.42578125" customWidth="1"/>
    <col min="8200" max="8202" width="0" hidden="1" customWidth="1"/>
    <col min="8203" max="8203" width="12.42578125" customWidth="1"/>
    <col min="8204" max="8204" width="7.140625" customWidth="1"/>
    <col min="8205" max="8205" width="9.85546875" customWidth="1"/>
    <col min="8206" max="8206" width="3" customWidth="1"/>
    <col min="8449" max="8449" width="3.42578125" customWidth="1"/>
    <col min="8450" max="8450" width="30.7109375" customWidth="1"/>
    <col min="8451" max="8451" width="11.7109375" customWidth="1"/>
    <col min="8452" max="8454" width="0" hidden="1" customWidth="1"/>
    <col min="8455" max="8455" width="11.42578125" customWidth="1"/>
    <col min="8456" max="8458" width="0" hidden="1" customWidth="1"/>
    <col min="8459" max="8459" width="12.42578125" customWidth="1"/>
    <col min="8460" max="8460" width="7.140625" customWidth="1"/>
    <col min="8461" max="8461" width="9.85546875" customWidth="1"/>
    <col min="8462" max="8462" width="3" customWidth="1"/>
    <col min="8705" max="8705" width="3.42578125" customWidth="1"/>
    <col min="8706" max="8706" width="30.7109375" customWidth="1"/>
    <col min="8707" max="8707" width="11.7109375" customWidth="1"/>
    <col min="8708" max="8710" width="0" hidden="1" customWidth="1"/>
    <col min="8711" max="8711" width="11.42578125" customWidth="1"/>
    <col min="8712" max="8714" width="0" hidden="1" customWidth="1"/>
    <col min="8715" max="8715" width="12.42578125" customWidth="1"/>
    <col min="8716" max="8716" width="7.140625" customWidth="1"/>
    <col min="8717" max="8717" width="9.85546875" customWidth="1"/>
    <col min="8718" max="8718" width="3" customWidth="1"/>
    <col min="8961" max="8961" width="3.42578125" customWidth="1"/>
    <col min="8962" max="8962" width="30.7109375" customWidth="1"/>
    <col min="8963" max="8963" width="11.7109375" customWidth="1"/>
    <col min="8964" max="8966" width="0" hidden="1" customWidth="1"/>
    <col min="8967" max="8967" width="11.42578125" customWidth="1"/>
    <col min="8968" max="8970" width="0" hidden="1" customWidth="1"/>
    <col min="8971" max="8971" width="12.42578125" customWidth="1"/>
    <col min="8972" max="8972" width="7.140625" customWidth="1"/>
    <col min="8973" max="8973" width="9.85546875" customWidth="1"/>
    <col min="8974" max="8974" width="3" customWidth="1"/>
    <col min="9217" max="9217" width="3.42578125" customWidth="1"/>
    <col min="9218" max="9218" width="30.7109375" customWidth="1"/>
    <col min="9219" max="9219" width="11.7109375" customWidth="1"/>
    <col min="9220" max="9222" width="0" hidden="1" customWidth="1"/>
    <col min="9223" max="9223" width="11.42578125" customWidth="1"/>
    <col min="9224" max="9226" width="0" hidden="1" customWidth="1"/>
    <col min="9227" max="9227" width="12.42578125" customWidth="1"/>
    <col min="9228" max="9228" width="7.140625" customWidth="1"/>
    <col min="9229" max="9229" width="9.85546875" customWidth="1"/>
    <col min="9230" max="9230" width="3" customWidth="1"/>
    <col min="9473" max="9473" width="3.42578125" customWidth="1"/>
    <col min="9474" max="9474" width="30.7109375" customWidth="1"/>
    <col min="9475" max="9475" width="11.7109375" customWidth="1"/>
    <col min="9476" max="9478" width="0" hidden="1" customWidth="1"/>
    <col min="9479" max="9479" width="11.42578125" customWidth="1"/>
    <col min="9480" max="9482" width="0" hidden="1" customWidth="1"/>
    <col min="9483" max="9483" width="12.42578125" customWidth="1"/>
    <col min="9484" max="9484" width="7.140625" customWidth="1"/>
    <col min="9485" max="9485" width="9.85546875" customWidth="1"/>
    <col min="9486" max="9486" width="3" customWidth="1"/>
    <col min="9729" max="9729" width="3.42578125" customWidth="1"/>
    <col min="9730" max="9730" width="30.7109375" customWidth="1"/>
    <col min="9731" max="9731" width="11.7109375" customWidth="1"/>
    <col min="9732" max="9734" width="0" hidden="1" customWidth="1"/>
    <col min="9735" max="9735" width="11.42578125" customWidth="1"/>
    <col min="9736" max="9738" width="0" hidden="1" customWidth="1"/>
    <col min="9739" max="9739" width="12.42578125" customWidth="1"/>
    <col min="9740" max="9740" width="7.140625" customWidth="1"/>
    <col min="9741" max="9741" width="9.85546875" customWidth="1"/>
    <col min="9742" max="9742" width="3" customWidth="1"/>
    <col min="9985" max="9985" width="3.42578125" customWidth="1"/>
    <col min="9986" max="9986" width="30.7109375" customWidth="1"/>
    <col min="9987" max="9987" width="11.7109375" customWidth="1"/>
    <col min="9988" max="9990" width="0" hidden="1" customWidth="1"/>
    <col min="9991" max="9991" width="11.42578125" customWidth="1"/>
    <col min="9992" max="9994" width="0" hidden="1" customWidth="1"/>
    <col min="9995" max="9995" width="12.42578125" customWidth="1"/>
    <col min="9996" max="9996" width="7.140625" customWidth="1"/>
    <col min="9997" max="9997" width="9.85546875" customWidth="1"/>
    <col min="9998" max="9998" width="3" customWidth="1"/>
    <col min="10241" max="10241" width="3.42578125" customWidth="1"/>
    <col min="10242" max="10242" width="30.7109375" customWidth="1"/>
    <col min="10243" max="10243" width="11.7109375" customWidth="1"/>
    <col min="10244" max="10246" width="0" hidden="1" customWidth="1"/>
    <col min="10247" max="10247" width="11.42578125" customWidth="1"/>
    <col min="10248" max="10250" width="0" hidden="1" customWidth="1"/>
    <col min="10251" max="10251" width="12.42578125" customWidth="1"/>
    <col min="10252" max="10252" width="7.140625" customWidth="1"/>
    <col min="10253" max="10253" width="9.85546875" customWidth="1"/>
    <col min="10254" max="10254" width="3" customWidth="1"/>
    <col min="10497" max="10497" width="3.42578125" customWidth="1"/>
    <col min="10498" max="10498" width="30.7109375" customWidth="1"/>
    <col min="10499" max="10499" width="11.7109375" customWidth="1"/>
    <col min="10500" max="10502" width="0" hidden="1" customWidth="1"/>
    <col min="10503" max="10503" width="11.42578125" customWidth="1"/>
    <col min="10504" max="10506" width="0" hidden="1" customWidth="1"/>
    <col min="10507" max="10507" width="12.42578125" customWidth="1"/>
    <col min="10508" max="10508" width="7.140625" customWidth="1"/>
    <col min="10509" max="10509" width="9.85546875" customWidth="1"/>
    <col min="10510" max="10510" width="3" customWidth="1"/>
    <col min="10753" max="10753" width="3.42578125" customWidth="1"/>
    <col min="10754" max="10754" width="30.7109375" customWidth="1"/>
    <col min="10755" max="10755" width="11.7109375" customWidth="1"/>
    <col min="10756" max="10758" width="0" hidden="1" customWidth="1"/>
    <col min="10759" max="10759" width="11.42578125" customWidth="1"/>
    <col min="10760" max="10762" width="0" hidden="1" customWidth="1"/>
    <col min="10763" max="10763" width="12.42578125" customWidth="1"/>
    <col min="10764" max="10764" width="7.140625" customWidth="1"/>
    <col min="10765" max="10765" width="9.85546875" customWidth="1"/>
    <col min="10766" max="10766" width="3" customWidth="1"/>
    <col min="11009" max="11009" width="3.42578125" customWidth="1"/>
    <col min="11010" max="11010" width="30.7109375" customWidth="1"/>
    <col min="11011" max="11011" width="11.7109375" customWidth="1"/>
    <col min="11012" max="11014" width="0" hidden="1" customWidth="1"/>
    <col min="11015" max="11015" width="11.42578125" customWidth="1"/>
    <col min="11016" max="11018" width="0" hidden="1" customWidth="1"/>
    <col min="11019" max="11019" width="12.42578125" customWidth="1"/>
    <col min="11020" max="11020" width="7.140625" customWidth="1"/>
    <col min="11021" max="11021" width="9.85546875" customWidth="1"/>
    <col min="11022" max="11022" width="3" customWidth="1"/>
    <col min="11265" max="11265" width="3.42578125" customWidth="1"/>
    <col min="11266" max="11266" width="30.7109375" customWidth="1"/>
    <col min="11267" max="11267" width="11.7109375" customWidth="1"/>
    <col min="11268" max="11270" width="0" hidden="1" customWidth="1"/>
    <col min="11271" max="11271" width="11.42578125" customWidth="1"/>
    <col min="11272" max="11274" width="0" hidden="1" customWidth="1"/>
    <col min="11275" max="11275" width="12.42578125" customWidth="1"/>
    <col min="11276" max="11276" width="7.140625" customWidth="1"/>
    <col min="11277" max="11277" width="9.85546875" customWidth="1"/>
    <col min="11278" max="11278" width="3" customWidth="1"/>
    <col min="11521" max="11521" width="3.42578125" customWidth="1"/>
    <col min="11522" max="11522" width="30.7109375" customWidth="1"/>
    <col min="11523" max="11523" width="11.7109375" customWidth="1"/>
    <col min="11524" max="11526" width="0" hidden="1" customWidth="1"/>
    <col min="11527" max="11527" width="11.42578125" customWidth="1"/>
    <col min="11528" max="11530" width="0" hidden="1" customWidth="1"/>
    <col min="11531" max="11531" width="12.42578125" customWidth="1"/>
    <col min="11532" max="11532" width="7.140625" customWidth="1"/>
    <col min="11533" max="11533" width="9.85546875" customWidth="1"/>
    <col min="11534" max="11534" width="3" customWidth="1"/>
    <col min="11777" max="11777" width="3.42578125" customWidth="1"/>
    <col min="11778" max="11778" width="30.7109375" customWidth="1"/>
    <col min="11779" max="11779" width="11.7109375" customWidth="1"/>
    <col min="11780" max="11782" width="0" hidden="1" customWidth="1"/>
    <col min="11783" max="11783" width="11.42578125" customWidth="1"/>
    <col min="11784" max="11786" width="0" hidden="1" customWidth="1"/>
    <col min="11787" max="11787" width="12.42578125" customWidth="1"/>
    <col min="11788" max="11788" width="7.140625" customWidth="1"/>
    <col min="11789" max="11789" width="9.85546875" customWidth="1"/>
    <col min="11790" max="11790" width="3" customWidth="1"/>
    <col min="12033" max="12033" width="3.42578125" customWidth="1"/>
    <col min="12034" max="12034" width="30.7109375" customWidth="1"/>
    <col min="12035" max="12035" width="11.7109375" customWidth="1"/>
    <col min="12036" max="12038" width="0" hidden="1" customWidth="1"/>
    <col min="12039" max="12039" width="11.42578125" customWidth="1"/>
    <col min="12040" max="12042" width="0" hidden="1" customWidth="1"/>
    <col min="12043" max="12043" width="12.42578125" customWidth="1"/>
    <col min="12044" max="12044" width="7.140625" customWidth="1"/>
    <col min="12045" max="12045" width="9.85546875" customWidth="1"/>
    <col min="12046" max="12046" width="3" customWidth="1"/>
    <col min="12289" max="12289" width="3.42578125" customWidth="1"/>
    <col min="12290" max="12290" width="30.7109375" customWidth="1"/>
    <col min="12291" max="12291" width="11.7109375" customWidth="1"/>
    <col min="12292" max="12294" width="0" hidden="1" customWidth="1"/>
    <col min="12295" max="12295" width="11.42578125" customWidth="1"/>
    <col min="12296" max="12298" width="0" hidden="1" customWidth="1"/>
    <col min="12299" max="12299" width="12.42578125" customWidth="1"/>
    <col min="12300" max="12300" width="7.140625" customWidth="1"/>
    <col min="12301" max="12301" width="9.85546875" customWidth="1"/>
    <col min="12302" max="12302" width="3" customWidth="1"/>
    <col min="12545" max="12545" width="3.42578125" customWidth="1"/>
    <col min="12546" max="12546" width="30.7109375" customWidth="1"/>
    <col min="12547" max="12547" width="11.7109375" customWidth="1"/>
    <col min="12548" max="12550" width="0" hidden="1" customWidth="1"/>
    <col min="12551" max="12551" width="11.42578125" customWidth="1"/>
    <col min="12552" max="12554" width="0" hidden="1" customWidth="1"/>
    <col min="12555" max="12555" width="12.42578125" customWidth="1"/>
    <col min="12556" max="12556" width="7.140625" customWidth="1"/>
    <col min="12557" max="12557" width="9.85546875" customWidth="1"/>
    <col min="12558" max="12558" width="3" customWidth="1"/>
    <col min="12801" max="12801" width="3.42578125" customWidth="1"/>
    <col min="12802" max="12802" width="30.7109375" customWidth="1"/>
    <col min="12803" max="12803" width="11.7109375" customWidth="1"/>
    <col min="12804" max="12806" width="0" hidden="1" customWidth="1"/>
    <col min="12807" max="12807" width="11.42578125" customWidth="1"/>
    <col min="12808" max="12810" width="0" hidden="1" customWidth="1"/>
    <col min="12811" max="12811" width="12.42578125" customWidth="1"/>
    <col min="12812" max="12812" width="7.140625" customWidth="1"/>
    <col min="12813" max="12813" width="9.85546875" customWidth="1"/>
    <col min="12814" max="12814" width="3" customWidth="1"/>
    <col min="13057" max="13057" width="3.42578125" customWidth="1"/>
    <col min="13058" max="13058" width="30.7109375" customWidth="1"/>
    <col min="13059" max="13059" width="11.7109375" customWidth="1"/>
    <col min="13060" max="13062" width="0" hidden="1" customWidth="1"/>
    <col min="13063" max="13063" width="11.42578125" customWidth="1"/>
    <col min="13064" max="13066" width="0" hidden="1" customWidth="1"/>
    <col min="13067" max="13067" width="12.42578125" customWidth="1"/>
    <col min="13068" max="13068" width="7.140625" customWidth="1"/>
    <col min="13069" max="13069" width="9.85546875" customWidth="1"/>
    <col min="13070" max="13070" width="3" customWidth="1"/>
    <col min="13313" max="13313" width="3.42578125" customWidth="1"/>
    <col min="13314" max="13314" width="30.7109375" customWidth="1"/>
    <col min="13315" max="13315" width="11.7109375" customWidth="1"/>
    <col min="13316" max="13318" width="0" hidden="1" customWidth="1"/>
    <col min="13319" max="13319" width="11.42578125" customWidth="1"/>
    <col min="13320" max="13322" width="0" hidden="1" customWidth="1"/>
    <col min="13323" max="13323" width="12.42578125" customWidth="1"/>
    <col min="13324" max="13324" width="7.140625" customWidth="1"/>
    <col min="13325" max="13325" width="9.85546875" customWidth="1"/>
    <col min="13326" max="13326" width="3" customWidth="1"/>
    <col min="13569" max="13569" width="3.42578125" customWidth="1"/>
    <col min="13570" max="13570" width="30.7109375" customWidth="1"/>
    <col min="13571" max="13571" width="11.7109375" customWidth="1"/>
    <col min="13572" max="13574" width="0" hidden="1" customWidth="1"/>
    <col min="13575" max="13575" width="11.42578125" customWidth="1"/>
    <col min="13576" max="13578" width="0" hidden="1" customWidth="1"/>
    <col min="13579" max="13579" width="12.42578125" customWidth="1"/>
    <col min="13580" max="13580" width="7.140625" customWidth="1"/>
    <col min="13581" max="13581" width="9.85546875" customWidth="1"/>
    <col min="13582" max="13582" width="3" customWidth="1"/>
    <col min="13825" max="13825" width="3.42578125" customWidth="1"/>
    <col min="13826" max="13826" width="30.7109375" customWidth="1"/>
    <col min="13827" max="13827" width="11.7109375" customWidth="1"/>
    <col min="13828" max="13830" width="0" hidden="1" customWidth="1"/>
    <col min="13831" max="13831" width="11.42578125" customWidth="1"/>
    <col min="13832" max="13834" width="0" hidden="1" customWidth="1"/>
    <col min="13835" max="13835" width="12.42578125" customWidth="1"/>
    <col min="13836" max="13836" width="7.140625" customWidth="1"/>
    <col min="13837" max="13837" width="9.85546875" customWidth="1"/>
    <col min="13838" max="13838" width="3" customWidth="1"/>
    <col min="14081" max="14081" width="3.42578125" customWidth="1"/>
    <col min="14082" max="14082" width="30.7109375" customWidth="1"/>
    <col min="14083" max="14083" width="11.7109375" customWidth="1"/>
    <col min="14084" max="14086" width="0" hidden="1" customWidth="1"/>
    <col min="14087" max="14087" width="11.42578125" customWidth="1"/>
    <col min="14088" max="14090" width="0" hidden="1" customWidth="1"/>
    <col min="14091" max="14091" width="12.42578125" customWidth="1"/>
    <col min="14092" max="14092" width="7.140625" customWidth="1"/>
    <col min="14093" max="14093" width="9.85546875" customWidth="1"/>
    <col min="14094" max="14094" width="3" customWidth="1"/>
    <col min="14337" max="14337" width="3.42578125" customWidth="1"/>
    <col min="14338" max="14338" width="30.7109375" customWidth="1"/>
    <col min="14339" max="14339" width="11.7109375" customWidth="1"/>
    <col min="14340" max="14342" width="0" hidden="1" customWidth="1"/>
    <col min="14343" max="14343" width="11.42578125" customWidth="1"/>
    <col min="14344" max="14346" width="0" hidden="1" customWidth="1"/>
    <col min="14347" max="14347" width="12.42578125" customWidth="1"/>
    <col min="14348" max="14348" width="7.140625" customWidth="1"/>
    <col min="14349" max="14349" width="9.85546875" customWidth="1"/>
    <col min="14350" max="14350" width="3" customWidth="1"/>
    <col min="14593" max="14593" width="3.42578125" customWidth="1"/>
    <col min="14594" max="14594" width="30.7109375" customWidth="1"/>
    <col min="14595" max="14595" width="11.7109375" customWidth="1"/>
    <col min="14596" max="14598" width="0" hidden="1" customWidth="1"/>
    <col min="14599" max="14599" width="11.42578125" customWidth="1"/>
    <col min="14600" max="14602" width="0" hidden="1" customWidth="1"/>
    <col min="14603" max="14603" width="12.42578125" customWidth="1"/>
    <col min="14604" max="14604" width="7.140625" customWidth="1"/>
    <col min="14605" max="14605" width="9.85546875" customWidth="1"/>
    <col min="14606" max="14606" width="3" customWidth="1"/>
    <col min="14849" max="14849" width="3.42578125" customWidth="1"/>
    <col min="14850" max="14850" width="30.7109375" customWidth="1"/>
    <col min="14851" max="14851" width="11.7109375" customWidth="1"/>
    <col min="14852" max="14854" width="0" hidden="1" customWidth="1"/>
    <col min="14855" max="14855" width="11.42578125" customWidth="1"/>
    <col min="14856" max="14858" width="0" hidden="1" customWidth="1"/>
    <col min="14859" max="14859" width="12.42578125" customWidth="1"/>
    <col min="14860" max="14860" width="7.140625" customWidth="1"/>
    <col min="14861" max="14861" width="9.85546875" customWidth="1"/>
    <col min="14862" max="14862" width="3" customWidth="1"/>
    <col min="15105" max="15105" width="3.42578125" customWidth="1"/>
    <col min="15106" max="15106" width="30.7109375" customWidth="1"/>
    <col min="15107" max="15107" width="11.7109375" customWidth="1"/>
    <col min="15108" max="15110" width="0" hidden="1" customWidth="1"/>
    <col min="15111" max="15111" width="11.42578125" customWidth="1"/>
    <col min="15112" max="15114" width="0" hidden="1" customWidth="1"/>
    <col min="15115" max="15115" width="12.42578125" customWidth="1"/>
    <col min="15116" max="15116" width="7.140625" customWidth="1"/>
    <col min="15117" max="15117" width="9.85546875" customWidth="1"/>
    <col min="15118" max="15118" width="3" customWidth="1"/>
    <col min="15361" max="15361" width="3.42578125" customWidth="1"/>
    <col min="15362" max="15362" width="30.7109375" customWidth="1"/>
    <col min="15363" max="15363" width="11.7109375" customWidth="1"/>
    <col min="15364" max="15366" width="0" hidden="1" customWidth="1"/>
    <col min="15367" max="15367" width="11.42578125" customWidth="1"/>
    <col min="15368" max="15370" width="0" hidden="1" customWidth="1"/>
    <col min="15371" max="15371" width="12.42578125" customWidth="1"/>
    <col min="15372" max="15372" width="7.140625" customWidth="1"/>
    <col min="15373" max="15373" width="9.85546875" customWidth="1"/>
    <col min="15374" max="15374" width="3" customWidth="1"/>
    <col min="15617" max="15617" width="3.42578125" customWidth="1"/>
    <col min="15618" max="15618" width="30.7109375" customWidth="1"/>
    <col min="15619" max="15619" width="11.7109375" customWidth="1"/>
    <col min="15620" max="15622" width="0" hidden="1" customWidth="1"/>
    <col min="15623" max="15623" width="11.42578125" customWidth="1"/>
    <col min="15624" max="15626" width="0" hidden="1" customWidth="1"/>
    <col min="15627" max="15627" width="12.42578125" customWidth="1"/>
    <col min="15628" max="15628" width="7.140625" customWidth="1"/>
    <col min="15629" max="15629" width="9.85546875" customWidth="1"/>
    <col min="15630" max="15630" width="3" customWidth="1"/>
    <col min="15873" max="15873" width="3.42578125" customWidth="1"/>
    <col min="15874" max="15874" width="30.7109375" customWidth="1"/>
    <col min="15875" max="15875" width="11.7109375" customWidth="1"/>
    <col min="15876" max="15878" width="0" hidden="1" customWidth="1"/>
    <col min="15879" max="15879" width="11.42578125" customWidth="1"/>
    <col min="15880" max="15882" width="0" hidden="1" customWidth="1"/>
    <col min="15883" max="15883" width="12.42578125" customWidth="1"/>
    <col min="15884" max="15884" width="7.140625" customWidth="1"/>
    <col min="15885" max="15885" width="9.85546875" customWidth="1"/>
    <col min="15886" max="15886" width="3" customWidth="1"/>
    <col min="16129" max="16129" width="3.42578125" customWidth="1"/>
    <col min="16130" max="16130" width="30.7109375" customWidth="1"/>
    <col min="16131" max="16131" width="11.7109375" customWidth="1"/>
    <col min="16132" max="16134" width="0" hidden="1" customWidth="1"/>
    <col min="16135" max="16135" width="11.42578125" customWidth="1"/>
    <col min="16136" max="16138" width="0" hidden="1" customWidth="1"/>
    <col min="16139" max="16139" width="12.42578125" customWidth="1"/>
    <col min="16140" max="16140" width="7.140625" customWidth="1"/>
    <col min="16141" max="16141" width="9.85546875" customWidth="1"/>
    <col min="16142" max="16142" width="3" customWidth="1"/>
  </cols>
  <sheetData>
    <row r="7" spans="1:14" ht="17.25" customHeight="1" x14ac:dyDescent="0.25">
      <c r="A7" s="187" t="s">
        <v>62</v>
      </c>
      <c r="B7" s="187"/>
      <c r="G7" s="1"/>
      <c r="H7" s="1" t="s">
        <v>0</v>
      </c>
      <c r="I7" s="1" t="s">
        <v>0</v>
      </c>
      <c r="J7" s="1" t="s">
        <v>0</v>
      </c>
      <c r="K7" s="1"/>
      <c r="L7" s="15"/>
      <c r="M7" s="4"/>
    </row>
    <row r="8" spans="1:14" ht="15.75" customHeight="1" x14ac:dyDescent="0.25">
      <c r="A8" s="188"/>
      <c r="B8" s="188"/>
      <c r="C8" s="3"/>
      <c r="D8" s="2"/>
      <c r="E8" s="2"/>
      <c r="F8" s="2"/>
      <c r="G8" s="17"/>
      <c r="H8" s="3"/>
      <c r="I8" s="3"/>
      <c r="J8" s="3"/>
      <c r="K8" s="3"/>
      <c r="L8" s="2"/>
      <c r="M8" s="18"/>
    </row>
    <row r="9" spans="1:14" ht="15.6" customHeight="1" x14ac:dyDescent="0.25">
      <c r="A9" s="188"/>
      <c r="B9" s="188"/>
      <c r="C9" s="2"/>
      <c r="D9" s="2"/>
      <c r="E9" s="2"/>
      <c r="F9" s="2"/>
      <c r="G9" s="3"/>
      <c r="H9" s="3"/>
      <c r="I9" s="3"/>
      <c r="J9" s="3"/>
      <c r="K9" s="3"/>
      <c r="L9" s="2"/>
      <c r="M9" s="4"/>
      <c r="N9" s="4"/>
    </row>
    <row r="10" spans="1:14" ht="14.25" customHeight="1" x14ac:dyDescent="0.25">
      <c r="A10" s="31"/>
      <c r="C10" s="3"/>
      <c r="D10" s="3"/>
      <c r="E10" s="3"/>
      <c r="F10" s="3"/>
      <c r="G10" s="17"/>
      <c r="H10" s="3"/>
      <c r="I10" s="3"/>
      <c r="J10" s="3"/>
      <c r="K10" s="3"/>
      <c r="L10" s="19"/>
      <c r="M10" s="4"/>
      <c r="N10" s="5"/>
    </row>
    <row r="11" spans="1:14" ht="14.25" customHeight="1" x14ac:dyDescent="0.25">
      <c r="A11" s="186" t="s">
        <v>86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</row>
    <row r="12" spans="1:14" ht="14.25" customHeight="1" thickBot="1" x14ac:dyDescent="0.3">
      <c r="B12" s="29"/>
      <c r="C12" s="6"/>
      <c r="G12" s="6"/>
      <c r="H12" s="7"/>
      <c r="I12" s="7"/>
      <c r="J12" s="7"/>
    </row>
    <row r="13" spans="1:14" x14ac:dyDescent="0.25">
      <c r="A13" s="184" t="s">
        <v>71</v>
      </c>
      <c r="B13" s="182" t="s">
        <v>8</v>
      </c>
      <c r="C13" s="55" t="s">
        <v>71</v>
      </c>
      <c r="D13" s="56" t="s">
        <v>1</v>
      </c>
      <c r="E13" s="55" t="s">
        <v>2</v>
      </c>
      <c r="F13" s="56" t="s">
        <v>3</v>
      </c>
      <c r="G13" s="57" t="s">
        <v>4</v>
      </c>
      <c r="H13" s="55" t="s">
        <v>5</v>
      </c>
      <c r="I13" s="55" t="s">
        <v>5</v>
      </c>
      <c r="J13" s="58" t="s">
        <v>5</v>
      </c>
      <c r="K13" s="58" t="s">
        <v>6</v>
      </c>
      <c r="L13" s="55" t="s">
        <v>7</v>
      </c>
      <c r="M13" s="182" t="s">
        <v>14</v>
      </c>
    </row>
    <row r="14" spans="1:14" ht="13.5" customHeight="1" thickBot="1" x14ac:dyDescent="0.3">
      <c r="A14" s="185"/>
      <c r="B14" s="183"/>
      <c r="C14" s="59"/>
      <c r="D14" s="60" t="s">
        <v>9</v>
      </c>
      <c r="E14" s="59" t="s">
        <v>10</v>
      </c>
      <c r="F14" s="60" t="s">
        <v>11</v>
      </c>
      <c r="G14" s="61">
        <v>0.2</v>
      </c>
      <c r="H14" s="62">
        <v>0.28000000000000003</v>
      </c>
      <c r="I14" s="63">
        <v>0.25</v>
      </c>
      <c r="J14" s="62">
        <v>0.3</v>
      </c>
      <c r="K14" s="64" t="s">
        <v>12</v>
      </c>
      <c r="L14" s="59" t="s">
        <v>13</v>
      </c>
      <c r="M14" s="183"/>
    </row>
    <row r="15" spans="1:14" ht="14.25" customHeight="1" x14ac:dyDescent="0.25">
      <c r="A15" s="168">
        <v>2300977</v>
      </c>
      <c r="B15" s="65" t="s">
        <v>15</v>
      </c>
      <c r="C15" s="66">
        <v>2300249</v>
      </c>
      <c r="D15" s="67">
        <v>281</v>
      </c>
      <c r="E15" s="68">
        <v>138.79</v>
      </c>
      <c r="F15" s="69">
        <f>1-(E15/C15)</f>
        <v>0.99993966305386939</v>
      </c>
      <c r="G15" s="68">
        <v>329</v>
      </c>
      <c r="H15" s="67">
        <f>$C15*(1-H$14)</f>
        <v>1656179.28</v>
      </c>
      <c r="I15" s="68">
        <f>$C15*(1-I$14)</f>
        <v>1725186.75</v>
      </c>
      <c r="J15" s="69">
        <f>$C15*(1-J$14)</f>
        <v>1610174.2999999998</v>
      </c>
      <c r="K15" s="70"/>
      <c r="L15" s="71"/>
      <c r="M15" s="72">
        <f t="shared" ref="M15:M38" si="0">L15*K15*G15</f>
        <v>0</v>
      </c>
    </row>
    <row r="16" spans="1:14" ht="13.5" customHeight="1" x14ac:dyDescent="0.25">
      <c r="A16" s="169">
        <v>2300955</v>
      </c>
      <c r="B16" s="73" t="s">
        <v>16</v>
      </c>
      <c r="C16" s="74">
        <v>2300227</v>
      </c>
      <c r="D16" s="75"/>
      <c r="E16" s="76"/>
      <c r="F16" s="77"/>
      <c r="G16" s="76">
        <v>251</v>
      </c>
      <c r="H16" s="75"/>
      <c r="I16" s="76"/>
      <c r="J16" s="77"/>
      <c r="K16" s="78"/>
      <c r="L16" s="79"/>
      <c r="M16" s="80">
        <f t="shared" si="0"/>
        <v>0</v>
      </c>
    </row>
    <row r="17" spans="1:13" ht="15" customHeight="1" x14ac:dyDescent="0.25">
      <c r="A17" s="169">
        <v>2300978</v>
      </c>
      <c r="B17" s="73" t="s">
        <v>17</v>
      </c>
      <c r="C17" s="74">
        <v>2300250</v>
      </c>
      <c r="D17" s="75"/>
      <c r="E17" s="76"/>
      <c r="F17" s="77"/>
      <c r="G17" s="76">
        <v>227</v>
      </c>
      <c r="H17" s="75"/>
      <c r="I17" s="76"/>
      <c r="J17" s="77"/>
      <c r="K17" s="78"/>
      <c r="L17" s="79"/>
      <c r="M17" s="80">
        <f t="shared" si="0"/>
        <v>0</v>
      </c>
    </row>
    <row r="18" spans="1:13" ht="15" customHeight="1" x14ac:dyDescent="0.25">
      <c r="A18" s="169">
        <v>2300979</v>
      </c>
      <c r="B18" s="73" t="s">
        <v>18</v>
      </c>
      <c r="C18" s="74">
        <v>2300251</v>
      </c>
      <c r="D18" s="75"/>
      <c r="E18" s="76"/>
      <c r="F18" s="77"/>
      <c r="G18" s="76">
        <v>204</v>
      </c>
      <c r="H18" s="75"/>
      <c r="I18" s="76"/>
      <c r="J18" s="77"/>
      <c r="K18" s="78"/>
      <c r="L18" s="79"/>
      <c r="M18" s="80">
        <f t="shared" si="0"/>
        <v>0</v>
      </c>
    </row>
    <row r="19" spans="1:13" ht="15" customHeight="1" x14ac:dyDescent="0.25">
      <c r="A19" s="169">
        <v>2302127</v>
      </c>
      <c r="B19" s="73" t="s">
        <v>19</v>
      </c>
      <c r="C19" s="74"/>
      <c r="D19" s="75"/>
      <c r="E19" s="76"/>
      <c r="F19" s="77"/>
      <c r="G19" s="76">
        <v>294</v>
      </c>
      <c r="H19" s="75"/>
      <c r="I19" s="76"/>
      <c r="J19" s="77"/>
      <c r="K19" s="78"/>
      <c r="L19" s="79"/>
      <c r="M19" s="80">
        <f t="shared" si="0"/>
        <v>0</v>
      </c>
    </row>
    <row r="20" spans="1:13" ht="14.25" customHeight="1" x14ac:dyDescent="0.25">
      <c r="A20" s="169">
        <v>2300956</v>
      </c>
      <c r="B20" s="73" t="s">
        <v>20</v>
      </c>
      <c r="C20" s="74">
        <v>2300228</v>
      </c>
      <c r="D20" s="75">
        <v>212.93</v>
      </c>
      <c r="E20" s="76">
        <v>124.97</v>
      </c>
      <c r="F20" s="77">
        <f>1-(E20/C20)</f>
        <v>0.99994567060308803</v>
      </c>
      <c r="G20" s="76">
        <v>216</v>
      </c>
      <c r="H20" s="75">
        <f t="shared" ref="H20:J24" si="1">$C20*(1-H$14)</f>
        <v>1656164.16</v>
      </c>
      <c r="I20" s="76">
        <f t="shared" si="1"/>
        <v>1725171</v>
      </c>
      <c r="J20" s="77">
        <f t="shared" si="1"/>
        <v>1610159.5999999999</v>
      </c>
      <c r="K20" s="78"/>
      <c r="L20" s="79"/>
      <c r="M20" s="80">
        <f t="shared" si="0"/>
        <v>0</v>
      </c>
    </row>
    <row r="21" spans="1:13" ht="14.25" customHeight="1" x14ac:dyDescent="0.25">
      <c r="A21" s="169">
        <v>2302130</v>
      </c>
      <c r="B21" s="73" t="s">
        <v>21</v>
      </c>
      <c r="C21" s="74"/>
      <c r="D21" s="75"/>
      <c r="E21" s="76"/>
      <c r="F21" s="77"/>
      <c r="G21" s="76">
        <v>192</v>
      </c>
      <c r="H21" s="75"/>
      <c r="I21" s="76"/>
      <c r="J21" s="77"/>
      <c r="K21" s="78"/>
      <c r="L21" s="79"/>
      <c r="M21" s="80">
        <f t="shared" si="0"/>
        <v>0</v>
      </c>
    </row>
    <row r="22" spans="1:13" ht="14.25" customHeight="1" x14ac:dyDescent="0.25">
      <c r="A22" s="169">
        <v>2302132</v>
      </c>
      <c r="B22" s="73" t="s">
        <v>22</v>
      </c>
      <c r="C22" s="74"/>
      <c r="D22" s="75"/>
      <c r="E22" s="76"/>
      <c r="F22" s="77"/>
      <c r="G22" s="76">
        <v>169</v>
      </c>
      <c r="H22" s="75"/>
      <c r="I22" s="76"/>
      <c r="J22" s="77"/>
      <c r="K22" s="78"/>
      <c r="L22" s="79"/>
      <c r="M22" s="80">
        <f t="shared" si="0"/>
        <v>0</v>
      </c>
    </row>
    <row r="23" spans="1:13" ht="14.25" customHeight="1" x14ac:dyDescent="0.25">
      <c r="A23" s="169">
        <v>2302128</v>
      </c>
      <c r="B23" s="73" t="s">
        <v>23</v>
      </c>
      <c r="C23" s="74"/>
      <c r="D23" s="75"/>
      <c r="E23" s="76"/>
      <c r="F23" s="77"/>
      <c r="G23" s="76">
        <v>258</v>
      </c>
      <c r="H23" s="75"/>
      <c r="I23" s="76"/>
      <c r="J23" s="77"/>
      <c r="K23" s="78"/>
      <c r="L23" s="79"/>
      <c r="M23" s="80">
        <f t="shared" si="0"/>
        <v>0</v>
      </c>
    </row>
    <row r="24" spans="1:13" ht="14.25" customHeight="1" x14ac:dyDescent="0.25">
      <c r="A24" s="169">
        <v>2300957</v>
      </c>
      <c r="B24" s="73" t="s">
        <v>24</v>
      </c>
      <c r="C24" s="74">
        <v>2300229</v>
      </c>
      <c r="D24" s="75">
        <v>144.82</v>
      </c>
      <c r="E24" s="76">
        <v>103.57</v>
      </c>
      <c r="F24" s="77">
        <f>1-(E24/C24)</f>
        <v>0.99995497404823608</v>
      </c>
      <c r="G24" s="76">
        <v>180</v>
      </c>
      <c r="H24" s="75">
        <f t="shared" si="1"/>
        <v>1656164.88</v>
      </c>
      <c r="I24" s="76">
        <f t="shared" si="1"/>
        <v>1725171.75</v>
      </c>
      <c r="J24" s="77">
        <f t="shared" si="1"/>
        <v>1610160.2999999998</v>
      </c>
      <c r="K24" s="78"/>
      <c r="L24" s="79"/>
      <c r="M24" s="80">
        <f t="shared" si="0"/>
        <v>0</v>
      </c>
    </row>
    <row r="25" spans="1:13" ht="14.25" customHeight="1" x14ac:dyDescent="0.25">
      <c r="A25" s="169">
        <v>2302129</v>
      </c>
      <c r="B25" s="73" t="s">
        <v>25</v>
      </c>
      <c r="C25" s="74"/>
      <c r="D25" s="75"/>
      <c r="E25" s="76"/>
      <c r="F25" s="77"/>
      <c r="G25" s="76">
        <v>156</v>
      </c>
      <c r="H25" s="75"/>
      <c r="I25" s="76"/>
      <c r="J25" s="77"/>
      <c r="K25" s="78"/>
      <c r="L25" s="79"/>
      <c r="M25" s="80">
        <f t="shared" si="0"/>
        <v>0</v>
      </c>
    </row>
    <row r="26" spans="1:13" ht="14.25" customHeight="1" x14ac:dyDescent="0.25">
      <c r="A26" s="169">
        <v>2302131</v>
      </c>
      <c r="B26" s="73" t="s">
        <v>26</v>
      </c>
      <c r="C26" s="74"/>
      <c r="D26" s="75"/>
      <c r="E26" s="76"/>
      <c r="F26" s="77"/>
      <c r="G26" s="76">
        <v>133</v>
      </c>
      <c r="H26" s="75"/>
      <c r="I26" s="76"/>
      <c r="J26" s="77"/>
      <c r="K26" s="78"/>
      <c r="L26" s="79"/>
      <c r="M26" s="80">
        <f t="shared" si="0"/>
        <v>0</v>
      </c>
    </row>
    <row r="27" spans="1:13" ht="14.25" customHeight="1" x14ac:dyDescent="0.25">
      <c r="A27" s="169">
        <v>2302133</v>
      </c>
      <c r="B27" s="73" t="s">
        <v>27</v>
      </c>
      <c r="C27" s="74"/>
      <c r="D27" s="75"/>
      <c r="E27" s="76"/>
      <c r="F27" s="77"/>
      <c r="G27" s="76">
        <v>378</v>
      </c>
      <c r="H27" s="75"/>
      <c r="I27" s="76"/>
      <c r="J27" s="77"/>
      <c r="K27" s="78"/>
      <c r="L27" s="79"/>
      <c r="M27" s="80">
        <f t="shared" si="0"/>
        <v>0</v>
      </c>
    </row>
    <row r="28" spans="1:13" ht="14.25" customHeight="1" x14ac:dyDescent="0.25">
      <c r="A28" s="169">
        <v>2300970</v>
      </c>
      <c r="B28" s="73" t="s">
        <v>28</v>
      </c>
      <c r="C28" s="74">
        <v>2300242</v>
      </c>
      <c r="D28" s="75"/>
      <c r="E28" s="76"/>
      <c r="F28" s="77"/>
      <c r="G28" s="76">
        <v>288</v>
      </c>
      <c r="H28" s="75"/>
      <c r="I28" s="76"/>
      <c r="J28" s="77"/>
      <c r="K28" s="78"/>
      <c r="L28" s="79"/>
      <c r="M28" s="80">
        <f>L28*K28*G28</f>
        <v>0</v>
      </c>
    </row>
    <row r="29" spans="1:13" ht="14.25" customHeight="1" x14ac:dyDescent="0.25">
      <c r="A29" s="169">
        <v>2302141</v>
      </c>
      <c r="B29" s="73" t="s">
        <v>29</v>
      </c>
      <c r="C29" s="74"/>
      <c r="D29" s="75"/>
      <c r="E29" s="76"/>
      <c r="F29" s="77"/>
      <c r="G29" s="76">
        <v>261</v>
      </c>
      <c r="H29" s="75"/>
      <c r="I29" s="76"/>
      <c r="J29" s="77"/>
      <c r="K29" s="78"/>
      <c r="L29" s="79"/>
      <c r="M29" s="80">
        <f>L29*K29*G29</f>
        <v>0</v>
      </c>
    </row>
    <row r="30" spans="1:13" ht="14.25" customHeight="1" x14ac:dyDescent="0.25">
      <c r="A30" s="169">
        <v>2302144</v>
      </c>
      <c r="B30" s="73" t="s">
        <v>30</v>
      </c>
      <c r="C30" s="74"/>
      <c r="D30" s="75"/>
      <c r="E30" s="76"/>
      <c r="F30" s="77"/>
      <c r="G30" s="76">
        <v>234</v>
      </c>
      <c r="H30" s="75"/>
      <c r="I30" s="76"/>
      <c r="J30" s="77"/>
      <c r="K30" s="78"/>
      <c r="L30" s="79"/>
      <c r="M30" s="80">
        <f>L30*K30*G30</f>
        <v>0</v>
      </c>
    </row>
    <row r="31" spans="1:13" ht="14.25" customHeight="1" x14ac:dyDescent="0.25">
      <c r="A31" s="169">
        <v>2302134</v>
      </c>
      <c r="B31" s="73" t="s">
        <v>31</v>
      </c>
      <c r="C31" s="74"/>
      <c r="D31" s="75"/>
      <c r="E31" s="76"/>
      <c r="F31" s="77"/>
      <c r="G31" s="76">
        <v>338</v>
      </c>
      <c r="H31" s="75"/>
      <c r="I31" s="76"/>
      <c r="J31" s="77"/>
      <c r="K31" s="78"/>
      <c r="L31" s="79"/>
      <c r="M31" s="80">
        <f>L31*K31*G31</f>
        <v>0</v>
      </c>
    </row>
    <row r="32" spans="1:13" ht="15" customHeight="1" x14ac:dyDescent="0.25">
      <c r="A32" s="169">
        <v>2300971</v>
      </c>
      <c r="B32" s="73" t="s">
        <v>32</v>
      </c>
      <c r="C32" s="74">
        <v>2300243</v>
      </c>
      <c r="D32" s="75"/>
      <c r="E32" s="76"/>
      <c r="F32" s="77"/>
      <c r="G32" s="76">
        <v>248</v>
      </c>
      <c r="H32" s="75"/>
      <c r="I32" s="76"/>
      <c r="J32" s="77"/>
      <c r="K32" s="78"/>
      <c r="L32" s="79"/>
      <c r="M32" s="80">
        <f t="shared" si="0"/>
        <v>0</v>
      </c>
    </row>
    <row r="33" spans="1:13" ht="15" customHeight="1" x14ac:dyDescent="0.25">
      <c r="A33" s="169">
        <v>2302140</v>
      </c>
      <c r="B33" s="73" t="s">
        <v>33</v>
      </c>
      <c r="C33" s="74"/>
      <c r="D33" s="75"/>
      <c r="E33" s="76"/>
      <c r="F33" s="77"/>
      <c r="G33" s="76">
        <v>221</v>
      </c>
      <c r="H33" s="75"/>
      <c r="I33" s="76"/>
      <c r="J33" s="77"/>
      <c r="K33" s="78"/>
      <c r="L33" s="79"/>
      <c r="M33" s="80">
        <f t="shared" si="0"/>
        <v>0</v>
      </c>
    </row>
    <row r="34" spans="1:13" ht="15" customHeight="1" x14ac:dyDescent="0.25">
      <c r="A34" s="169">
        <v>2302143</v>
      </c>
      <c r="B34" s="73" t="s">
        <v>34</v>
      </c>
      <c r="C34" s="74"/>
      <c r="D34" s="75"/>
      <c r="E34" s="76"/>
      <c r="F34" s="77"/>
      <c r="G34" s="76">
        <v>194</v>
      </c>
      <c r="H34" s="75"/>
      <c r="I34" s="76"/>
      <c r="J34" s="77"/>
      <c r="K34" s="78"/>
      <c r="L34" s="79"/>
      <c r="M34" s="80">
        <f t="shared" si="0"/>
        <v>0</v>
      </c>
    </row>
    <row r="35" spans="1:13" ht="15" customHeight="1" x14ac:dyDescent="0.25">
      <c r="A35" s="169">
        <v>2302135</v>
      </c>
      <c r="B35" s="73" t="s">
        <v>35</v>
      </c>
      <c r="C35" s="74"/>
      <c r="D35" s="75"/>
      <c r="E35" s="76"/>
      <c r="F35" s="77"/>
      <c r="G35" s="76">
        <v>297</v>
      </c>
      <c r="H35" s="75"/>
      <c r="I35" s="76"/>
      <c r="J35" s="77"/>
      <c r="K35" s="78"/>
      <c r="L35" s="79"/>
      <c r="M35" s="80">
        <f t="shared" si="0"/>
        <v>0</v>
      </c>
    </row>
    <row r="36" spans="1:13" ht="15" customHeight="1" x14ac:dyDescent="0.25">
      <c r="A36" s="169">
        <v>2300972</v>
      </c>
      <c r="B36" s="73" t="s">
        <v>36</v>
      </c>
      <c r="C36" s="74">
        <v>2300244</v>
      </c>
      <c r="D36" s="75"/>
      <c r="E36" s="76"/>
      <c r="F36" s="77"/>
      <c r="G36" s="76">
        <v>206</v>
      </c>
      <c r="H36" s="75"/>
      <c r="I36" s="76"/>
      <c r="J36" s="77"/>
      <c r="K36" s="78"/>
      <c r="L36" s="79"/>
      <c r="M36" s="80">
        <f t="shared" si="0"/>
        <v>0</v>
      </c>
    </row>
    <row r="37" spans="1:13" ht="15" customHeight="1" x14ac:dyDescent="0.25">
      <c r="A37" s="169">
        <v>2302139</v>
      </c>
      <c r="B37" s="73" t="s">
        <v>37</v>
      </c>
      <c r="C37" s="90">
        <v>203.9</v>
      </c>
      <c r="D37" s="91"/>
      <c r="E37" s="92"/>
      <c r="F37" s="93"/>
      <c r="G37" s="92">
        <v>179</v>
      </c>
      <c r="H37" s="91"/>
      <c r="I37" s="92"/>
      <c r="J37" s="93"/>
      <c r="K37" s="94"/>
      <c r="L37" s="95"/>
      <c r="M37" s="96">
        <f t="shared" si="0"/>
        <v>0</v>
      </c>
    </row>
    <row r="38" spans="1:13" ht="16.5" customHeight="1" thickBot="1" x14ac:dyDescent="0.3">
      <c r="A38" s="170">
        <v>2302142</v>
      </c>
      <c r="B38" s="97" t="s">
        <v>38</v>
      </c>
      <c r="C38" s="98">
        <v>173.2</v>
      </c>
      <c r="D38" s="99"/>
      <c r="E38" s="100"/>
      <c r="F38" s="101"/>
      <c r="G38" s="100">
        <v>152</v>
      </c>
      <c r="H38" s="99"/>
      <c r="I38" s="100"/>
      <c r="J38" s="101"/>
      <c r="K38" s="102"/>
      <c r="L38" s="103"/>
      <c r="M38" s="104">
        <f t="shared" si="0"/>
        <v>0</v>
      </c>
    </row>
    <row r="39" spans="1:13" ht="15.75" thickBot="1" x14ac:dyDescent="0.3">
      <c r="A39" s="171"/>
      <c r="B39" s="64" t="s">
        <v>39</v>
      </c>
      <c r="C39" s="128"/>
      <c r="D39" s="129"/>
      <c r="E39" s="130"/>
      <c r="F39" s="131"/>
      <c r="G39" s="130"/>
      <c r="H39" s="129"/>
      <c r="I39" s="130"/>
      <c r="J39" s="131"/>
      <c r="K39" s="132"/>
      <c r="L39" s="133"/>
      <c r="M39" s="128"/>
    </row>
    <row r="40" spans="1:13" ht="15" customHeight="1" x14ac:dyDescent="0.25">
      <c r="A40" s="172">
        <v>2300974</v>
      </c>
      <c r="B40" s="65" t="s">
        <v>40</v>
      </c>
      <c r="C40" s="70">
        <v>2300246</v>
      </c>
      <c r="D40" s="72"/>
      <c r="E40" s="72"/>
      <c r="F40" s="112"/>
      <c r="G40" s="68">
        <v>235</v>
      </c>
      <c r="H40" s="113"/>
      <c r="I40" s="72"/>
      <c r="J40" s="72"/>
      <c r="K40" s="114"/>
      <c r="L40" s="70"/>
      <c r="M40" s="113">
        <f t="shared" ref="M40:M58" si="2">L40*K40*G40</f>
        <v>0</v>
      </c>
    </row>
    <row r="41" spans="1:13" ht="15" customHeight="1" x14ac:dyDescent="0.25">
      <c r="A41" s="169">
        <v>2300958</v>
      </c>
      <c r="B41" s="73" t="s">
        <v>41</v>
      </c>
      <c r="C41" s="78">
        <v>230023</v>
      </c>
      <c r="D41" s="80"/>
      <c r="E41" s="80">
        <v>89.1</v>
      </c>
      <c r="F41" s="115"/>
      <c r="G41" s="76">
        <v>157</v>
      </c>
      <c r="H41" s="116"/>
      <c r="I41" s="80"/>
      <c r="J41" s="80"/>
      <c r="K41" s="117"/>
      <c r="L41" s="78"/>
      <c r="M41" s="116">
        <f t="shared" si="2"/>
        <v>0</v>
      </c>
    </row>
    <row r="42" spans="1:13" ht="15" customHeight="1" x14ac:dyDescent="0.25">
      <c r="A42" s="169">
        <v>2300975</v>
      </c>
      <c r="B42" s="73" t="s">
        <v>42</v>
      </c>
      <c r="C42" s="78">
        <v>2300247</v>
      </c>
      <c r="D42" s="80"/>
      <c r="E42" s="80"/>
      <c r="F42" s="115"/>
      <c r="G42" s="76">
        <v>133</v>
      </c>
      <c r="H42" s="116"/>
      <c r="I42" s="80"/>
      <c r="J42" s="80"/>
      <c r="K42" s="117"/>
      <c r="L42" s="78"/>
      <c r="M42" s="116">
        <f t="shared" si="2"/>
        <v>0</v>
      </c>
    </row>
    <row r="43" spans="1:13" ht="14.25" customHeight="1" x14ac:dyDescent="0.25">
      <c r="A43" s="169">
        <v>2300976</v>
      </c>
      <c r="B43" s="73" t="s">
        <v>43</v>
      </c>
      <c r="C43" s="78">
        <v>2300248</v>
      </c>
      <c r="D43" s="80"/>
      <c r="E43" s="80">
        <v>30.68</v>
      </c>
      <c r="F43" s="115"/>
      <c r="G43" s="76">
        <v>110</v>
      </c>
      <c r="H43" s="116"/>
      <c r="I43" s="80"/>
      <c r="J43" s="80"/>
      <c r="K43" s="117"/>
      <c r="L43" s="78"/>
      <c r="M43" s="116">
        <f t="shared" si="2"/>
        <v>0</v>
      </c>
    </row>
    <row r="44" spans="1:13" ht="14.25" customHeight="1" x14ac:dyDescent="0.25">
      <c r="A44" s="169">
        <v>2302136</v>
      </c>
      <c r="B44" s="73" t="s">
        <v>44</v>
      </c>
      <c r="C44" s="78"/>
      <c r="D44" s="80"/>
      <c r="E44" s="80"/>
      <c r="F44" s="115"/>
      <c r="G44" s="76">
        <v>270</v>
      </c>
      <c r="H44" s="116"/>
      <c r="I44" s="80"/>
      <c r="J44" s="80"/>
      <c r="K44" s="117"/>
      <c r="L44" s="78"/>
      <c r="M44" s="116">
        <f t="shared" si="2"/>
        <v>0</v>
      </c>
    </row>
    <row r="45" spans="1:13" ht="14.25" customHeight="1" x14ac:dyDescent="0.25">
      <c r="A45" s="169">
        <v>2300973</v>
      </c>
      <c r="B45" s="73" t="s">
        <v>45</v>
      </c>
      <c r="C45" s="78">
        <v>2300245</v>
      </c>
      <c r="D45" s="80"/>
      <c r="E45" s="80"/>
      <c r="F45" s="115"/>
      <c r="G45" s="76">
        <v>180</v>
      </c>
      <c r="H45" s="116"/>
      <c r="I45" s="80"/>
      <c r="J45" s="80"/>
      <c r="K45" s="117"/>
      <c r="L45" s="78"/>
      <c r="M45" s="116">
        <f t="shared" si="2"/>
        <v>0</v>
      </c>
    </row>
    <row r="46" spans="1:13" ht="14.25" customHeight="1" x14ac:dyDescent="0.25">
      <c r="A46" s="169">
        <v>2302137</v>
      </c>
      <c r="B46" s="89" t="s">
        <v>79</v>
      </c>
      <c r="C46" s="86"/>
      <c r="D46" s="88"/>
      <c r="E46" s="88"/>
      <c r="F46" s="125"/>
      <c r="G46" s="84">
        <v>153</v>
      </c>
      <c r="H46" s="126"/>
      <c r="I46" s="88"/>
      <c r="J46" s="88"/>
      <c r="K46" s="127"/>
      <c r="L46" s="86"/>
      <c r="M46" s="126">
        <f t="shared" si="2"/>
        <v>0</v>
      </c>
    </row>
    <row r="47" spans="1:13" ht="14.25" customHeight="1" thickBot="1" x14ac:dyDescent="0.3">
      <c r="A47" s="169">
        <v>2302138</v>
      </c>
      <c r="B47" s="89" t="s">
        <v>80</v>
      </c>
      <c r="C47" s="86"/>
      <c r="D47" s="88"/>
      <c r="E47" s="88"/>
      <c r="F47" s="125"/>
      <c r="G47" s="84">
        <v>126</v>
      </c>
      <c r="H47" s="126"/>
      <c r="I47" s="88"/>
      <c r="J47" s="88"/>
      <c r="K47" s="127"/>
      <c r="L47" s="86"/>
      <c r="M47" s="126">
        <f t="shared" si="2"/>
        <v>0</v>
      </c>
    </row>
    <row r="48" spans="1:13" s="8" customFormat="1" ht="16.5" customHeight="1" x14ac:dyDescent="0.25">
      <c r="A48" s="173">
        <v>2300960</v>
      </c>
      <c r="B48" s="122" t="s">
        <v>48</v>
      </c>
      <c r="C48" s="70">
        <v>2300232</v>
      </c>
      <c r="D48" s="72">
        <v>33.6</v>
      </c>
      <c r="E48" s="72">
        <v>13.3</v>
      </c>
      <c r="F48" s="112">
        <f t="shared" ref="F48:F58" si="3">1-(E48/C48)</f>
        <v>0.99999421797453469</v>
      </c>
      <c r="G48" s="68">
        <v>21</v>
      </c>
      <c r="H48" s="113">
        <f t="shared" ref="H48:J58" si="4">$C48*(1-H$14)</f>
        <v>1656167.04</v>
      </c>
      <c r="I48" s="72">
        <f t="shared" si="4"/>
        <v>1725174</v>
      </c>
      <c r="J48" s="72">
        <f t="shared" si="4"/>
        <v>1610162.4</v>
      </c>
      <c r="K48" s="114"/>
      <c r="L48" s="70"/>
      <c r="M48" s="113">
        <f t="shared" si="2"/>
        <v>0</v>
      </c>
    </row>
    <row r="49" spans="1:13" ht="15" customHeight="1" x14ac:dyDescent="0.25">
      <c r="A49" s="169">
        <v>2300961</v>
      </c>
      <c r="B49" s="73" t="s">
        <v>49</v>
      </c>
      <c r="C49" s="78">
        <v>2300233</v>
      </c>
      <c r="D49" s="80">
        <v>50</v>
      </c>
      <c r="E49" s="80">
        <v>30.09</v>
      </c>
      <c r="F49" s="115">
        <f t="shared" si="3"/>
        <v>0.99998691871649525</v>
      </c>
      <c r="G49" s="76">
        <v>51</v>
      </c>
      <c r="H49" s="116">
        <f t="shared" si="4"/>
        <v>1656167.76</v>
      </c>
      <c r="I49" s="80">
        <f t="shared" si="4"/>
        <v>1725174.75</v>
      </c>
      <c r="J49" s="80">
        <f t="shared" si="4"/>
        <v>1610163.0999999999</v>
      </c>
      <c r="K49" s="117"/>
      <c r="L49" s="78"/>
      <c r="M49" s="116">
        <f t="shared" si="2"/>
        <v>0</v>
      </c>
    </row>
    <row r="50" spans="1:13" ht="15" customHeight="1" x14ac:dyDescent="0.25">
      <c r="A50" s="169">
        <v>2300967</v>
      </c>
      <c r="B50" s="73" t="s">
        <v>72</v>
      </c>
      <c r="C50" s="78">
        <v>2300239</v>
      </c>
      <c r="D50" s="80"/>
      <c r="E50" s="80"/>
      <c r="F50" s="115"/>
      <c r="G50" s="76">
        <v>23</v>
      </c>
      <c r="H50" s="116"/>
      <c r="I50" s="80"/>
      <c r="J50" s="80"/>
      <c r="K50" s="117"/>
      <c r="L50" s="78"/>
      <c r="M50" s="116">
        <f t="shared" si="2"/>
        <v>0</v>
      </c>
    </row>
    <row r="51" spans="1:13" ht="15" customHeight="1" x14ac:dyDescent="0.25">
      <c r="A51" s="169">
        <v>2300968</v>
      </c>
      <c r="B51" s="73" t="s">
        <v>73</v>
      </c>
      <c r="C51" s="78">
        <v>2300240</v>
      </c>
      <c r="D51" s="80"/>
      <c r="E51" s="80"/>
      <c r="F51" s="115"/>
      <c r="G51" s="76">
        <v>56</v>
      </c>
      <c r="H51" s="116"/>
      <c r="I51" s="80"/>
      <c r="J51" s="80"/>
      <c r="K51" s="117"/>
      <c r="L51" s="78"/>
      <c r="M51" s="116">
        <f t="shared" si="2"/>
        <v>0</v>
      </c>
    </row>
    <row r="52" spans="1:13" ht="15" customHeight="1" x14ac:dyDescent="0.25">
      <c r="A52" s="169">
        <v>2300969</v>
      </c>
      <c r="B52" s="73" t="s">
        <v>74</v>
      </c>
      <c r="C52" s="78">
        <v>2300241</v>
      </c>
      <c r="D52" s="80"/>
      <c r="E52" s="80"/>
      <c r="F52" s="115"/>
      <c r="G52" s="76">
        <v>56</v>
      </c>
      <c r="H52" s="116"/>
      <c r="I52" s="80"/>
      <c r="J52" s="80"/>
      <c r="K52" s="117"/>
      <c r="L52" s="78"/>
      <c r="M52" s="116">
        <f t="shared" si="2"/>
        <v>0</v>
      </c>
    </row>
    <row r="53" spans="1:13" s="8" customFormat="1" ht="15.75" customHeight="1" x14ac:dyDescent="0.25">
      <c r="A53" s="173">
        <v>2300962</v>
      </c>
      <c r="B53" s="123" t="s">
        <v>50</v>
      </c>
      <c r="C53" s="78">
        <v>2300234</v>
      </c>
      <c r="D53" s="80">
        <v>18.100000000000001</v>
      </c>
      <c r="E53" s="80">
        <v>7.52</v>
      </c>
      <c r="F53" s="115">
        <f t="shared" si="3"/>
        <v>0.99999673076739148</v>
      </c>
      <c r="G53" s="76">
        <v>13</v>
      </c>
      <c r="H53" s="116">
        <f t="shared" si="4"/>
        <v>1656168.48</v>
      </c>
      <c r="I53" s="80">
        <f t="shared" si="4"/>
        <v>1725175.5</v>
      </c>
      <c r="J53" s="80">
        <f t="shared" si="4"/>
        <v>1610163.7999999998</v>
      </c>
      <c r="K53" s="117"/>
      <c r="L53" s="78"/>
      <c r="M53" s="116">
        <f t="shared" si="2"/>
        <v>0</v>
      </c>
    </row>
    <row r="54" spans="1:13" ht="16.5" customHeight="1" x14ac:dyDescent="0.25">
      <c r="A54" s="169">
        <v>2300963</v>
      </c>
      <c r="B54" s="73" t="s">
        <v>51</v>
      </c>
      <c r="C54" s="78">
        <v>2300235</v>
      </c>
      <c r="D54" s="80">
        <v>0</v>
      </c>
      <c r="E54" s="80">
        <v>3.3</v>
      </c>
      <c r="F54" s="115">
        <f t="shared" si="3"/>
        <v>0.99999856536397369</v>
      </c>
      <c r="G54" s="76">
        <v>4</v>
      </c>
      <c r="H54" s="116">
        <f t="shared" si="4"/>
        <v>1656169.2</v>
      </c>
      <c r="I54" s="80">
        <f t="shared" si="4"/>
        <v>1725176.25</v>
      </c>
      <c r="J54" s="80">
        <f t="shared" si="4"/>
        <v>1610164.5</v>
      </c>
      <c r="K54" s="117"/>
      <c r="L54" s="78"/>
      <c r="M54" s="116">
        <f t="shared" si="2"/>
        <v>0</v>
      </c>
    </row>
    <row r="55" spans="1:13" s="8" customFormat="1" ht="15.75" customHeight="1" x14ac:dyDescent="0.25">
      <c r="A55" s="173">
        <v>2300959</v>
      </c>
      <c r="B55" s="124" t="s">
        <v>52</v>
      </c>
      <c r="C55" s="86">
        <v>2300231</v>
      </c>
      <c r="D55" s="88">
        <v>76</v>
      </c>
      <c r="E55" s="88">
        <v>40.5</v>
      </c>
      <c r="F55" s="125">
        <f t="shared" si="3"/>
        <v>0.99998239307269576</v>
      </c>
      <c r="G55" s="76">
        <v>70</v>
      </c>
      <c r="H55" s="126">
        <f t="shared" si="4"/>
        <v>1656166.3199999998</v>
      </c>
      <c r="I55" s="88">
        <f t="shared" si="4"/>
        <v>1725173.25</v>
      </c>
      <c r="J55" s="88">
        <f t="shared" si="4"/>
        <v>1610161.7</v>
      </c>
      <c r="K55" s="127"/>
      <c r="L55" s="86"/>
      <c r="M55" s="126">
        <f t="shared" si="2"/>
        <v>0</v>
      </c>
    </row>
    <row r="56" spans="1:13" ht="15.75" customHeight="1" x14ac:dyDescent="0.25">
      <c r="A56" s="169">
        <v>2300964</v>
      </c>
      <c r="B56" s="73" t="s">
        <v>53</v>
      </c>
      <c r="C56" s="78">
        <v>2300236</v>
      </c>
      <c r="D56" s="80">
        <v>250</v>
      </c>
      <c r="E56" s="80">
        <v>61.33</v>
      </c>
      <c r="F56" s="115">
        <f t="shared" si="3"/>
        <v>0.99997333751841111</v>
      </c>
      <c r="G56" s="76">
        <v>96</v>
      </c>
      <c r="H56" s="116">
        <f t="shared" si="4"/>
        <v>1656169.92</v>
      </c>
      <c r="I56" s="80">
        <f t="shared" si="4"/>
        <v>1725177</v>
      </c>
      <c r="J56" s="80">
        <f t="shared" si="4"/>
        <v>1610165.2</v>
      </c>
      <c r="K56" s="117"/>
      <c r="L56" s="78"/>
      <c r="M56" s="116">
        <f t="shared" si="2"/>
        <v>0</v>
      </c>
    </row>
    <row r="57" spans="1:13" ht="16.5" customHeight="1" x14ac:dyDescent="0.25">
      <c r="A57" s="169">
        <v>2300965</v>
      </c>
      <c r="B57" s="73" t="s">
        <v>54</v>
      </c>
      <c r="C57" s="78">
        <v>2300237</v>
      </c>
      <c r="D57" s="80">
        <v>300</v>
      </c>
      <c r="E57" s="80">
        <v>92</v>
      </c>
      <c r="F57" s="115">
        <f t="shared" si="3"/>
        <v>0.99996000412131447</v>
      </c>
      <c r="G57" s="76">
        <v>143</v>
      </c>
      <c r="H57" s="116">
        <f t="shared" si="4"/>
        <v>1656170.64</v>
      </c>
      <c r="I57" s="80">
        <f t="shared" si="4"/>
        <v>1725177.75</v>
      </c>
      <c r="J57" s="80">
        <f t="shared" si="4"/>
        <v>1610165.9</v>
      </c>
      <c r="K57" s="117"/>
      <c r="L57" s="78"/>
      <c r="M57" s="116">
        <f t="shared" si="2"/>
        <v>0</v>
      </c>
    </row>
    <row r="58" spans="1:13" ht="15.75" customHeight="1" thickBot="1" x14ac:dyDescent="0.3">
      <c r="A58" s="174">
        <v>2300966</v>
      </c>
      <c r="B58" s="118" t="s">
        <v>55</v>
      </c>
      <c r="C58" s="102">
        <v>2300238</v>
      </c>
      <c r="D58" s="104">
        <v>600</v>
      </c>
      <c r="E58" s="104">
        <v>246.47</v>
      </c>
      <c r="F58" s="119">
        <f t="shared" si="3"/>
        <v>0.99989285021810792</v>
      </c>
      <c r="G58" s="100">
        <v>386</v>
      </c>
      <c r="H58" s="120">
        <f t="shared" si="4"/>
        <v>1656171.3599999999</v>
      </c>
      <c r="I58" s="104">
        <f t="shared" si="4"/>
        <v>1725178.5</v>
      </c>
      <c r="J58" s="104">
        <f t="shared" si="4"/>
        <v>1610166.5999999999</v>
      </c>
      <c r="K58" s="121"/>
      <c r="L58" s="102"/>
      <c r="M58" s="120">
        <f t="shared" si="2"/>
        <v>0</v>
      </c>
    </row>
    <row r="59" spans="1:13" ht="18.75" customHeight="1" thickBot="1" x14ac:dyDescent="0.3">
      <c r="A59" t="s">
        <v>56</v>
      </c>
      <c r="B59" s="9" t="s">
        <v>57</v>
      </c>
      <c r="C59" s="10"/>
      <c r="D59" s="10"/>
      <c r="E59" s="11"/>
      <c r="F59" s="12"/>
      <c r="G59" s="13"/>
      <c r="H59" s="13"/>
      <c r="I59" s="13"/>
      <c r="J59" s="13"/>
      <c r="K59" s="49" t="s">
        <v>58</v>
      </c>
      <c r="L59" s="50"/>
      <c r="M59" s="51">
        <f>SUM(M15:M58)</f>
        <v>0</v>
      </c>
    </row>
    <row r="60" spans="1:13" ht="18" customHeight="1" thickBot="1" x14ac:dyDescent="0.3">
      <c r="C60" s="4"/>
      <c r="D60" s="4"/>
      <c r="E60" s="4"/>
      <c r="F60" s="4"/>
      <c r="G60" s="4"/>
      <c r="K60" s="52" t="s">
        <v>59</v>
      </c>
      <c r="L60" s="53">
        <v>0.17</v>
      </c>
      <c r="M60" s="54">
        <f>M59*L60</f>
        <v>0</v>
      </c>
    </row>
    <row r="61" spans="1:13" ht="15.75" customHeight="1" thickBot="1" x14ac:dyDescent="0.3">
      <c r="B61" s="14" t="s">
        <v>61</v>
      </c>
      <c r="D61" s="4"/>
      <c r="E61" s="4"/>
      <c r="F61" s="4"/>
      <c r="G61" s="4"/>
      <c r="K61" s="20" t="s">
        <v>60</v>
      </c>
      <c r="L61" s="21"/>
      <c r="M61" s="22">
        <f>SUM(M59:M60)</f>
        <v>0</v>
      </c>
    </row>
    <row r="62" spans="1:13" ht="15.75" x14ac:dyDescent="0.25">
      <c r="B62" s="23" t="s">
        <v>63</v>
      </c>
      <c r="D62" s="4"/>
      <c r="E62" s="4"/>
      <c r="F62" s="4"/>
      <c r="G62" s="4"/>
      <c r="K62" s="15"/>
      <c r="L62" s="15"/>
      <c r="M62" s="16"/>
    </row>
    <row r="63" spans="1:13" ht="15.75" x14ac:dyDescent="0.25">
      <c r="B63" s="23"/>
      <c r="D63" s="4"/>
      <c r="E63" s="4"/>
      <c r="F63" s="4"/>
      <c r="G63" s="4"/>
      <c r="K63" s="15"/>
      <c r="L63" s="15"/>
      <c r="M63" s="16"/>
    </row>
    <row r="64" spans="1:13" ht="17.25" customHeight="1" x14ac:dyDescent="0.25">
      <c r="B64" s="24" t="s">
        <v>64</v>
      </c>
      <c r="C64" s="4"/>
      <c r="D64" s="4"/>
      <c r="E64" s="4"/>
      <c r="F64" s="4"/>
      <c r="G64" s="4"/>
    </row>
    <row r="65" spans="2:13" ht="17.25" customHeight="1" x14ac:dyDescent="0.25">
      <c r="B65" s="24"/>
      <c r="C65" s="4"/>
      <c r="D65" s="4"/>
      <c r="E65" s="4"/>
      <c r="F65" s="4"/>
      <c r="G65" s="4"/>
    </row>
    <row r="66" spans="2:13" ht="18.75" customHeight="1" x14ac:dyDescent="0.25">
      <c r="B66" s="25" t="s">
        <v>65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2:13" ht="18.75" customHeight="1" x14ac:dyDescent="0.25">
      <c r="B67" s="48" t="s">
        <v>82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</row>
    <row r="68" spans="2:13" ht="18" x14ac:dyDescent="0.25">
      <c r="B68" s="47" t="s">
        <v>70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</row>
    <row r="69" spans="2:13" ht="18" x14ac:dyDescent="0.25">
      <c r="C69" s="27"/>
      <c r="D69" s="27"/>
      <c r="E69" s="27"/>
      <c r="F69" s="27"/>
      <c r="G69" s="27"/>
      <c r="H69" s="27"/>
      <c r="I69" s="27"/>
      <c r="J69" s="27"/>
      <c r="K69" s="27"/>
      <c r="M69" s="27"/>
    </row>
    <row r="70" spans="2:13" ht="15.75" x14ac:dyDescent="0.25">
      <c r="L70" s="28" t="s">
        <v>67</v>
      </c>
    </row>
    <row r="71" spans="2:13" ht="15.75" x14ac:dyDescent="0.25">
      <c r="L71" s="1"/>
    </row>
  </sheetData>
  <mergeCells count="7">
    <mergeCell ref="M13:M14"/>
    <mergeCell ref="A7:B7"/>
    <mergeCell ref="A8:B8"/>
    <mergeCell ref="A9:B9"/>
    <mergeCell ref="A11:K11"/>
    <mergeCell ref="A13:A14"/>
    <mergeCell ref="B13:B1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O70"/>
  <sheetViews>
    <sheetView rightToLeft="1" topLeftCell="A40" workbookViewId="0">
      <selection activeCell="B67" sqref="B67"/>
    </sheetView>
  </sheetViews>
  <sheetFormatPr defaultRowHeight="15.75" x14ac:dyDescent="0.25"/>
  <cols>
    <col min="1" max="1" width="11" style="32" bestFit="1" customWidth="1"/>
    <col min="2" max="2" width="35.85546875" style="32" customWidth="1"/>
    <col min="3" max="3" width="10.7109375" style="32" hidden="1" customWidth="1"/>
    <col min="4" max="4" width="9" style="32" hidden="1" customWidth="1"/>
    <col min="5" max="5" width="12.85546875" style="32" hidden="1" customWidth="1"/>
    <col min="6" max="6" width="10.42578125" style="32" hidden="1" customWidth="1"/>
    <col min="7" max="7" width="11.42578125" style="32" customWidth="1"/>
    <col min="8" max="8" width="10.5703125" style="32" hidden="1" customWidth="1"/>
    <col min="9" max="9" width="11" style="32" hidden="1" customWidth="1"/>
    <col min="10" max="10" width="12.140625" style="32" hidden="1" customWidth="1"/>
    <col min="11" max="11" width="12.42578125" style="32" customWidth="1"/>
    <col min="12" max="12" width="7.140625" style="32" customWidth="1"/>
    <col min="13" max="13" width="10.7109375" style="32" customWidth="1"/>
    <col min="14" max="14" width="1.5703125" style="32" customWidth="1"/>
    <col min="15" max="15" width="9.5703125" style="32" bestFit="1" customWidth="1"/>
    <col min="16" max="256" width="9" style="32"/>
    <col min="257" max="257" width="3.42578125" style="32" customWidth="1"/>
    <col min="258" max="258" width="30.7109375" style="32" customWidth="1"/>
    <col min="259" max="259" width="10.7109375" style="32" customWidth="1"/>
    <col min="260" max="262" width="0" style="32" hidden="1" customWidth="1"/>
    <col min="263" max="263" width="11.42578125" style="32" customWidth="1"/>
    <col min="264" max="266" width="0" style="32" hidden="1" customWidth="1"/>
    <col min="267" max="267" width="12.42578125" style="32" customWidth="1"/>
    <col min="268" max="268" width="7.140625" style="32" customWidth="1"/>
    <col min="269" max="269" width="9.85546875" style="32" customWidth="1"/>
    <col min="270" max="270" width="1.5703125" style="32" customWidth="1"/>
    <col min="271" max="271" width="9.5703125" style="32" bestFit="1" customWidth="1"/>
    <col min="272" max="512" width="9" style="32"/>
    <col min="513" max="513" width="3.42578125" style="32" customWidth="1"/>
    <col min="514" max="514" width="30.7109375" style="32" customWidth="1"/>
    <col min="515" max="515" width="10.7109375" style="32" customWidth="1"/>
    <col min="516" max="518" width="0" style="32" hidden="1" customWidth="1"/>
    <col min="519" max="519" width="11.42578125" style="32" customWidth="1"/>
    <col min="520" max="522" width="0" style="32" hidden="1" customWidth="1"/>
    <col min="523" max="523" width="12.42578125" style="32" customWidth="1"/>
    <col min="524" max="524" width="7.140625" style="32" customWidth="1"/>
    <col min="525" max="525" width="9.85546875" style="32" customWidth="1"/>
    <col min="526" max="526" width="1.5703125" style="32" customWidth="1"/>
    <col min="527" max="527" width="9.5703125" style="32" bestFit="1" customWidth="1"/>
    <col min="528" max="768" width="9" style="32"/>
    <col min="769" max="769" width="3.42578125" style="32" customWidth="1"/>
    <col min="770" max="770" width="30.7109375" style="32" customWidth="1"/>
    <col min="771" max="771" width="10.7109375" style="32" customWidth="1"/>
    <col min="772" max="774" width="0" style="32" hidden="1" customWidth="1"/>
    <col min="775" max="775" width="11.42578125" style="32" customWidth="1"/>
    <col min="776" max="778" width="0" style="32" hidden="1" customWidth="1"/>
    <col min="779" max="779" width="12.42578125" style="32" customWidth="1"/>
    <col min="780" max="780" width="7.140625" style="32" customWidth="1"/>
    <col min="781" max="781" width="9.85546875" style="32" customWidth="1"/>
    <col min="782" max="782" width="1.5703125" style="32" customWidth="1"/>
    <col min="783" max="783" width="9.5703125" style="32" bestFit="1" customWidth="1"/>
    <col min="784" max="1024" width="9" style="32"/>
    <col min="1025" max="1025" width="3.42578125" style="32" customWidth="1"/>
    <col min="1026" max="1026" width="30.7109375" style="32" customWidth="1"/>
    <col min="1027" max="1027" width="10.7109375" style="32" customWidth="1"/>
    <col min="1028" max="1030" width="0" style="32" hidden="1" customWidth="1"/>
    <col min="1031" max="1031" width="11.42578125" style="32" customWidth="1"/>
    <col min="1032" max="1034" width="0" style="32" hidden="1" customWidth="1"/>
    <col min="1035" max="1035" width="12.42578125" style="32" customWidth="1"/>
    <col min="1036" max="1036" width="7.140625" style="32" customWidth="1"/>
    <col min="1037" max="1037" width="9.85546875" style="32" customWidth="1"/>
    <col min="1038" max="1038" width="1.5703125" style="32" customWidth="1"/>
    <col min="1039" max="1039" width="9.5703125" style="32" bestFit="1" customWidth="1"/>
    <col min="1040" max="1280" width="9" style="32"/>
    <col min="1281" max="1281" width="3.42578125" style="32" customWidth="1"/>
    <col min="1282" max="1282" width="30.7109375" style="32" customWidth="1"/>
    <col min="1283" max="1283" width="10.7109375" style="32" customWidth="1"/>
    <col min="1284" max="1286" width="0" style="32" hidden="1" customWidth="1"/>
    <col min="1287" max="1287" width="11.42578125" style="32" customWidth="1"/>
    <col min="1288" max="1290" width="0" style="32" hidden="1" customWidth="1"/>
    <col min="1291" max="1291" width="12.42578125" style="32" customWidth="1"/>
    <col min="1292" max="1292" width="7.140625" style="32" customWidth="1"/>
    <col min="1293" max="1293" width="9.85546875" style="32" customWidth="1"/>
    <col min="1294" max="1294" width="1.5703125" style="32" customWidth="1"/>
    <col min="1295" max="1295" width="9.5703125" style="32" bestFit="1" customWidth="1"/>
    <col min="1296" max="1536" width="9" style="32"/>
    <col min="1537" max="1537" width="3.42578125" style="32" customWidth="1"/>
    <col min="1538" max="1538" width="30.7109375" style="32" customWidth="1"/>
    <col min="1539" max="1539" width="10.7109375" style="32" customWidth="1"/>
    <col min="1540" max="1542" width="0" style="32" hidden="1" customWidth="1"/>
    <col min="1543" max="1543" width="11.42578125" style="32" customWidth="1"/>
    <col min="1544" max="1546" width="0" style="32" hidden="1" customWidth="1"/>
    <col min="1547" max="1547" width="12.42578125" style="32" customWidth="1"/>
    <col min="1548" max="1548" width="7.140625" style="32" customWidth="1"/>
    <col min="1549" max="1549" width="9.85546875" style="32" customWidth="1"/>
    <col min="1550" max="1550" width="1.5703125" style="32" customWidth="1"/>
    <col min="1551" max="1551" width="9.5703125" style="32" bestFit="1" customWidth="1"/>
    <col min="1552" max="1792" width="9" style="32"/>
    <col min="1793" max="1793" width="3.42578125" style="32" customWidth="1"/>
    <col min="1794" max="1794" width="30.7109375" style="32" customWidth="1"/>
    <col min="1795" max="1795" width="10.7109375" style="32" customWidth="1"/>
    <col min="1796" max="1798" width="0" style="32" hidden="1" customWidth="1"/>
    <col min="1799" max="1799" width="11.42578125" style="32" customWidth="1"/>
    <col min="1800" max="1802" width="0" style="32" hidden="1" customWidth="1"/>
    <col min="1803" max="1803" width="12.42578125" style="32" customWidth="1"/>
    <col min="1804" max="1804" width="7.140625" style="32" customWidth="1"/>
    <col min="1805" max="1805" width="9.85546875" style="32" customWidth="1"/>
    <col min="1806" max="1806" width="1.5703125" style="32" customWidth="1"/>
    <col min="1807" max="1807" width="9.5703125" style="32" bestFit="1" customWidth="1"/>
    <col min="1808" max="2048" width="9" style="32"/>
    <col min="2049" max="2049" width="3.42578125" style="32" customWidth="1"/>
    <col min="2050" max="2050" width="30.7109375" style="32" customWidth="1"/>
    <col min="2051" max="2051" width="10.7109375" style="32" customWidth="1"/>
    <col min="2052" max="2054" width="0" style="32" hidden="1" customWidth="1"/>
    <col min="2055" max="2055" width="11.42578125" style="32" customWidth="1"/>
    <col min="2056" max="2058" width="0" style="32" hidden="1" customWidth="1"/>
    <col min="2059" max="2059" width="12.42578125" style="32" customWidth="1"/>
    <col min="2060" max="2060" width="7.140625" style="32" customWidth="1"/>
    <col min="2061" max="2061" width="9.85546875" style="32" customWidth="1"/>
    <col min="2062" max="2062" width="1.5703125" style="32" customWidth="1"/>
    <col min="2063" max="2063" width="9.5703125" style="32" bestFit="1" customWidth="1"/>
    <col min="2064" max="2304" width="9" style="32"/>
    <col min="2305" max="2305" width="3.42578125" style="32" customWidth="1"/>
    <col min="2306" max="2306" width="30.7109375" style="32" customWidth="1"/>
    <col min="2307" max="2307" width="10.7109375" style="32" customWidth="1"/>
    <col min="2308" max="2310" width="0" style="32" hidden="1" customWidth="1"/>
    <col min="2311" max="2311" width="11.42578125" style="32" customWidth="1"/>
    <col min="2312" max="2314" width="0" style="32" hidden="1" customWidth="1"/>
    <col min="2315" max="2315" width="12.42578125" style="32" customWidth="1"/>
    <col min="2316" max="2316" width="7.140625" style="32" customWidth="1"/>
    <col min="2317" max="2317" width="9.85546875" style="32" customWidth="1"/>
    <col min="2318" max="2318" width="1.5703125" style="32" customWidth="1"/>
    <col min="2319" max="2319" width="9.5703125" style="32" bestFit="1" customWidth="1"/>
    <col min="2320" max="2560" width="9" style="32"/>
    <col min="2561" max="2561" width="3.42578125" style="32" customWidth="1"/>
    <col min="2562" max="2562" width="30.7109375" style="32" customWidth="1"/>
    <col min="2563" max="2563" width="10.7109375" style="32" customWidth="1"/>
    <col min="2564" max="2566" width="0" style="32" hidden="1" customWidth="1"/>
    <col min="2567" max="2567" width="11.42578125" style="32" customWidth="1"/>
    <col min="2568" max="2570" width="0" style="32" hidden="1" customWidth="1"/>
    <col min="2571" max="2571" width="12.42578125" style="32" customWidth="1"/>
    <col min="2572" max="2572" width="7.140625" style="32" customWidth="1"/>
    <col min="2573" max="2573" width="9.85546875" style="32" customWidth="1"/>
    <col min="2574" max="2574" width="1.5703125" style="32" customWidth="1"/>
    <col min="2575" max="2575" width="9.5703125" style="32" bestFit="1" customWidth="1"/>
    <col min="2576" max="2816" width="9" style="32"/>
    <col min="2817" max="2817" width="3.42578125" style="32" customWidth="1"/>
    <col min="2818" max="2818" width="30.7109375" style="32" customWidth="1"/>
    <col min="2819" max="2819" width="10.7109375" style="32" customWidth="1"/>
    <col min="2820" max="2822" width="0" style="32" hidden="1" customWidth="1"/>
    <col min="2823" max="2823" width="11.42578125" style="32" customWidth="1"/>
    <col min="2824" max="2826" width="0" style="32" hidden="1" customWidth="1"/>
    <col min="2827" max="2827" width="12.42578125" style="32" customWidth="1"/>
    <col min="2828" max="2828" width="7.140625" style="32" customWidth="1"/>
    <col min="2829" max="2829" width="9.85546875" style="32" customWidth="1"/>
    <col min="2830" max="2830" width="1.5703125" style="32" customWidth="1"/>
    <col min="2831" max="2831" width="9.5703125" style="32" bestFit="1" customWidth="1"/>
    <col min="2832" max="3072" width="9" style="32"/>
    <col min="3073" max="3073" width="3.42578125" style="32" customWidth="1"/>
    <col min="3074" max="3074" width="30.7109375" style="32" customWidth="1"/>
    <col min="3075" max="3075" width="10.7109375" style="32" customWidth="1"/>
    <col min="3076" max="3078" width="0" style="32" hidden="1" customWidth="1"/>
    <col min="3079" max="3079" width="11.42578125" style="32" customWidth="1"/>
    <col min="3080" max="3082" width="0" style="32" hidden="1" customWidth="1"/>
    <col min="3083" max="3083" width="12.42578125" style="32" customWidth="1"/>
    <col min="3084" max="3084" width="7.140625" style="32" customWidth="1"/>
    <col min="3085" max="3085" width="9.85546875" style="32" customWidth="1"/>
    <col min="3086" max="3086" width="1.5703125" style="32" customWidth="1"/>
    <col min="3087" max="3087" width="9.5703125" style="32" bestFit="1" customWidth="1"/>
    <col min="3088" max="3328" width="9" style="32"/>
    <col min="3329" max="3329" width="3.42578125" style="32" customWidth="1"/>
    <col min="3330" max="3330" width="30.7109375" style="32" customWidth="1"/>
    <col min="3331" max="3331" width="10.7109375" style="32" customWidth="1"/>
    <col min="3332" max="3334" width="0" style="32" hidden="1" customWidth="1"/>
    <col min="3335" max="3335" width="11.42578125" style="32" customWidth="1"/>
    <col min="3336" max="3338" width="0" style="32" hidden="1" customWidth="1"/>
    <col min="3339" max="3339" width="12.42578125" style="32" customWidth="1"/>
    <col min="3340" max="3340" width="7.140625" style="32" customWidth="1"/>
    <col min="3341" max="3341" width="9.85546875" style="32" customWidth="1"/>
    <col min="3342" max="3342" width="1.5703125" style="32" customWidth="1"/>
    <col min="3343" max="3343" width="9.5703125" style="32" bestFit="1" customWidth="1"/>
    <col min="3344" max="3584" width="9" style="32"/>
    <col min="3585" max="3585" width="3.42578125" style="32" customWidth="1"/>
    <col min="3586" max="3586" width="30.7109375" style="32" customWidth="1"/>
    <col min="3587" max="3587" width="10.7109375" style="32" customWidth="1"/>
    <col min="3588" max="3590" width="0" style="32" hidden="1" customWidth="1"/>
    <col min="3591" max="3591" width="11.42578125" style="32" customWidth="1"/>
    <col min="3592" max="3594" width="0" style="32" hidden="1" customWidth="1"/>
    <col min="3595" max="3595" width="12.42578125" style="32" customWidth="1"/>
    <col min="3596" max="3596" width="7.140625" style="32" customWidth="1"/>
    <col min="3597" max="3597" width="9.85546875" style="32" customWidth="1"/>
    <col min="3598" max="3598" width="1.5703125" style="32" customWidth="1"/>
    <col min="3599" max="3599" width="9.5703125" style="32" bestFit="1" customWidth="1"/>
    <col min="3600" max="3840" width="9" style="32"/>
    <col min="3841" max="3841" width="3.42578125" style="32" customWidth="1"/>
    <col min="3842" max="3842" width="30.7109375" style="32" customWidth="1"/>
    <col min="3843" max="3843" width="10.7109375" style="32" customWidth="1"/>
    <col min="3844" max="3846" width="0" style="32" hidden="1" customWidth="1"/>
    <col min="3847" max="3847" width="11.42578125" style="32" customWidth="1"/>
    <col min="3848" max="3850" width="0" style="32" hidden="1" customWidth="1"/>
    <col min="3851" max="3851" width="12.42578125" style="32" customWidth="1"/>
    <col min="3852" max="3852" width="7.140625" style="32" customWidth="1"/>
    <col min="3853" max="3853" width="9.85546875" style="32" customWidth="1"/>
    <col min="3854" max="3854" width="1.5703125" style="32" customWidth="1"/>
    <col min="3855" max="3855" width="9.5703125" style="32" bestFit="1" customWidth="1"/>
    <col min="3856" max="4096" width="9" style="32"/>
    <col min="4097" max="4097" width="3.42578125" style="32" customWidth="1"/>
    <col min="4098" max="4098" width="30.7109375" style="32" customWidth="1"/>
    <col min="4099" max="4099" width="10.7109375" style="32" customWidth="1"/>
    <col min="4100" max="4102" width="0" style="32" hidden="1" customWidth="1"/>
    <col min="4103" max="4103" width="11.42578125" style="32" customWidth="1"/>
    <col min="4104" max="4106" width="0" style="32" hidden="1" customWidth="1"/>
    <col min="4107" max="4107" width="12.42578125" style="32" customWidth="1"/>
    <col min="4108" max="4108" width="7.140625" style="32" customWidth="1"/>
    <col min="4109" max="4109" width="9.85546875" style="32" customWidth="1"/>
    <col min="4110" max="4110" width="1.5703125" style="32" customWidth="1"/>
    <col min="4111" max="4111" width="9.5703125" style="32" bestFit="1" customWidth="1"/>
    <col min="4112" max="4352" width="9" style="32"/>
    <col min="4353" max="4353" width="3.42578125" style="32" customWidth="1"/>
    <col min="4354" max="4354" width="30.7109375" style="32" customWidth="1"/>
    <col min="4355" max="4355" width="10.7109375" style="32" customWidth="1"/>
    <col min="4356" max="4358" width="0" style="32" hidden="1" customWidth="1"/>
    <col min="4359" max="4359" width="11.42578125" style="32" customWidth="1"/>
    <col min="4360" max="4362" width="0" style="32" hidden="1" customWidth="1"/>
    <col min="4363" max="4363" width="12.42578125" style="32" customWidth="1"/>
    <col min="4364" max="4364" width="7.140625" style="32" customWidth="1"/>
    <col min="4365" max="4365" width="9.85546875" style="32" customWidth="1"/>
    <col min="4366" max="4366" width="1.5703125" style="32" customWidth="1"/>
    <col min="4367" max="4367" width="9.5703125" style="32" bestFit="1" customWidth="1"/>
    <col min="4368" max="4608" width="9" style="32"/>
    <col min="4609" max="4609" width="3.42578125" style="32" customWidth="1"/>
    <col min="4610" max="4610" width="30.7109375" style="32" customWidth="1"/>
    <col min="4611" max="4611" width="10.7109375" style="32" customWidth="1"/>
    <col min="4612" max="4614" width="0" style="32" hidden="1" customWidth="1"/>
    <col min="4615" max="4615" width="11.42578125" style="32" customWidth="1"/>
    <col min="4616" max="4618" width="0" style="32" hidden="1" customWidth="1"/>
    <col min="4619" max="4619" width="12.42578125" style="32" customWidth="1"/>
    <col min="4620" max="4620" width="7.140625" style="32" customWidth="1"/>
    <col min="4621" max="4621" width="9.85546875" style="32" customWidth="1"/>
    <col min="4622" max="4622" width="1.5703125" style="32" customWidth="1"/>
    <col min="4623" max="4623" width="9.5703125" style="32" bestFit="1" customWidth="1"/>
    <col min="4624" max="4864" width="9" style="32"/>
    <col min="4865" max="4865" width="3.42578125" style="32" customWidth="1"/>
    <col min="4866" max="4866" width="30.7109375" style="32" customWidth="1"/>
    <col min="4867" max="4867" width="10.7109375" style="32" customWidth="1"/>
    <col min="4868" max="4870" width="0" style="32" hidden="1" customWidth="1"/>
    <col min="4871" max="4871" width="11.42578125" style="32" customWidth="1"/>
    <col min="4872" max="4874" width="0" style="32" hidden="1" customWidth="1"/>
    <col min="4875" max="4875" width="12.42578125" style="32" customWidth="1"/>
    <col min="4876" max="4876" width="7.140625" style="32" customWidth="1"/>
    <col min="4877" max="4877" width="9.85546875" style="32" customWidth="1"/>
    <col min="4878" max="4878" width="1.5703125" style="32" customWidth="1"/>
    <col min="4879" max="4879" width="9.5703125" style="32" bestFit="1" customWidth="1"/>
    <col min="4880" max="5120" width="9" style="32"/>
    <col min="5121" max="5121" width="3.42578125" style="32" customWidth="1"/>
    <col min="5122" max="5122" width="30.7109375" style="32" customWidth="1"/>
    <col min="5123" max="5123" width="10.7109375" style="32" customWidth="1"/>
    <col min="5124" max="5126" width="0" style="32" hidden="1" customWidth="1"/>
    <col min="5127" max="5127" width="11.42578125" style="32" customWidth="1"/>
    <col min="5128" max="5130" width="0" style="32" hidden="1" customWidth="1"/>
    <col min="5131" max="5131" width="12.42578125" style="32" customWidth="1"/>
    <col min="5132" max="5132" width="7.140625" style="32" customWidth="1"/>
    <col min="5133" max="5133" width="9.85546875" style="32" customWidth="1"/>
    <col min="5134" max="5134" width="1.5703125" style="32" customWidth="1"/>
    <col min="5135" max="5135" width="9.5703125" style="32" bestFit="1" customWidth="1"/>
    <col min="5136" max="5376" width="9" style="32"/>
    <col min="5377" max="5377" width="3.42578125" style="32" customWidth="1"/>
    <col min="5378" max="5378" width="30.7109375" style="32" customWidth="1"/>
    <col min="5379" max="5379" width="10.7109375" style="32" customWidth="1"/>
    <col min="5380" max="5382" width="0" style="32" hidden="1" customWidth="1"/>
    <col min="5383" max="5383" width="11.42578125" style="32" customWidth="1"/>
    <col min="5384" max="5386" width="0" style="32" hidden="1" customWidth="1"/>
    <col min="5387" max="5387" width="12.42578125" style="32" customWidth="1"/>
    <col min="5388" max="5388" width="7.140625" style="32" customWidth="1"/>
    <col min="5389" max="5389" width="9.85546875" style="32" customWidth="1"/>
    <col min="5390" max="5390" width="1.5703125" style="32" customWidth="1"/>
    <col min="5391" max="5391" width="9.5703125" style="32" bestFit="1" customWidth="1"/>
    <col min="5392" max="5632" width="9" style="32"/>
    <col min="5633" max="5633" width="3.42578125" style="32" customWidth="1"/>
    <col min="5634" max="5634" width="30.7109375" style="32" customWidth="1"/>
    <col min="5635" max="5635" width="10.7109375" style="32" customWidth="1"/>
    <col min="5636" max="5638" width="0" style="32" hidden="1" customWidth="1"/>
    <col min="5639" max="5639" width="11.42578125" style="32" customWidth="1"/>
    <col min="5640" max="5642" width="0" style="32" hidden="1" customWidth="1"/>
    <col min="5643" max="5643" width="12.42578125" style="32" customWidth="1"/>
    <col min="5644" max="5644" width="7.140625" style="32" customWidth="1"/>
    <col min="5645" max="5645" width="9.85546875" style="32" customWidth="1"/>
    <col min="5646" max="5646" width="1.5703125" style="32" customWidth="1"/>
    <col min="5647" max="5647" width="9.5703125" style="32" bestFit="1" customWidth="1"/>
    <col min="5648" max="5888" width="9" style="32"/>
    <col min="5889" max="5889" width="3.42578125" style="32" customWidth="1"/>
    <col min="5890" max="5890" width="30.7109375" style="32" customWidth="1"/>
    <col min="5891" max="5891" width="10.7109375" style="32" customWidth="1"/>
    <col min="5892" max="5894" width="0" style="32" hidden="1" customWidth="1"/>
    <col min="5895" max="5895" width="11.42578125" style="32" customWidth="1"/>
    <col min="5896" max="5898" width="0" style="32" hidden="1" customWidth="1"/>
    <col min="5899" max="5899" width="12.42578125" style="32" customWidth="1"/>
    <col min="5900" max="5900" width="7.140625" style="32" customWidth="1"/>
    <col min="5901" max="5901" width="9.85546875" style="32" customWidth="1"/>
    <col min="5902" max="5902" width="1.5703125" style="32" customWidth="1"/>
    <col min="5903" max="5903" width="9.5703125" style="32" bestFit="1" customWidth="1"/>
    <col min="5904" max="6144" width="9" style="32"/>
    <col min="6145" max="6145" width="3.42578125" style="32" customWidth="1"/>
    <col min="6146" max="6146" width="30.7109375" style="32" customWidth="1"/>
    <col min="6147" max="6147" width="10.7109375" style="32" customWidth="1"/>
    <col min="6148" max="6150" width="0" style="32" hidden="1" customWidth="1"/>
    <col min="6151" max="6151" width="11.42578125" style="32" customWidth="1"/>
    <col min="6152" max="6154" width="0" style="32" hidden="1" customWidth="1"/>
    <col min="6155" max="6155" width="12.42578125" style="32" customWidth="1"/>
    <col min="6156" max="6156" width="7.140625" style="32" customWidth="1"/>
    <col min="6157" max="6157" width="9.85546875" style="32" customWidth="1"/>
    <col min="6158" max="6158" width="1.5703125" style="32" customWidth="1"/>
    <col min="6159" max="6159" width="9.5703125" style="32" bestFit="1" customWidth="1"/>
    <col min="6160" max="6400" width="9" style="32"/>
    <col min="6401" max="6401" width="3.42578125" style="32" customWidth="1"/>
    <col min="6402" max="6402" width="30.7109375" style="32" customWidth="1"/>
    <col min="6403" max="6403" width="10.7109375" style="32" customWidth="1"/>
    <col min="6404" max="6406" width="0" style="32" hidden="1" customWidth="1"/>
    <col min="6407" max="6407" width="11.42578125" style="32" customWidth="1"/>
    <col min="6408" max="6410" width="0" style="32" hidden="1" customWidth="1"/>
    <col min="6411" max="6411" width="12.42578125" style="32" customWidth="1"/>
    <col min="6412" max="6412" width="7.140625" style="32" customWidth="1"/>
    <col min="6413" max="6413" width="9.85546875" style="32" customWidth="1"/>
    <col min="6414" max="6414" width="1.5703125" style="32" customWidth="1"/>
    <col min="6415" max="6415" width="9.5703125" style="32" bestFit="1" customWidth="1"/>
    <col min="6416" max="6656" width="9" style="32"/>
    <col min="6657" max="6657" width="3.42578125" style="32" customWidth="1"/>
    <col min="6658" max="6658" width="30.7109375" style="32" customWidth="1"/>
    <col min="6659" max="6659" width="10.7109375" style="32" customWidth="1"/>
    <col min="6660" max="6662" width="0" style="32" hidden="1" customWidth="1"/>
    <col min="6663" max="6663" width="11.42578125" style="32" customWidth="1"/>
    <col min="6664" max="6666" width="0" style="32" hidden="1" customWidth="1"/>
    <col min="6667" max="6667" width="12.42578125" style="32" customWidth="1"/>
    <col min="6668" max="6668" width="7.140625" style="32" customWidth="1"/>
    <col min="6669" max="6669" width="9.85546875" style="32" customWidth="1"/>
    <col min="6670" max="6670" width="1.5703125" style="32" customWidth="1"/>
    <col min="6671" max="6671" width="9.5703125" style="32" bestFit="1" customWidth="1"/>
    <col min="6672" max="6912" width="9" style="32"/>
    <col min="6913" max="6913" width="3.42578125" style="32" customWidth="1"/>
    <col min="6914" max="6914" width="30.7109375" style="32" customWidth="1"/>
    <col min="6915" max="6915" width="10.7109375" style="32" customWidth="1"/>
    <col min="6916" max="6918" width="0" style="32" hidden="1" customWidth="1"/>
    <col min="6919" max="6919" width="11.42578125" style="32" customWidth="1"/>
    <col min="6920" max="6922" width="0" style="32" hidden="1" customWidth="1"/>
    <col min="6923" max="6923" width="12.42578125" style="32" customWidth="1"/>
    <col min="6924" max="6924" width="7.140625" style="32" customWidth="1"/>
    <col min="6925" max="6925" width="9.85546875" style="32" customWidth="1"/>
    <col min="6926" max="6926" width="1.5703125" style="32" customWidth="1"/>
    <col min="6927" max="6927" width="9.5703125" style="32" bestFit="1" customWidth="1"/>
    <col min="6928" max="7168" width="9" style="32"/>
    <col min="7169" max="7169" width="3.42578125" style="32" customWidth="1"/>
    <col min="7170" max="7170" width="30.7109375" style="32" customWidth="1"/>
    <col min="7171" max="7171" width="10.7109375" style="32" customWidth="1"/>
    <col min="7172" max="7174" width="0" style="32" hidden="1" customWidth="1"/>
    <col min="7175" max="7175" width="11.42578125" style="32" customWidth="1"/>
    <col min="7176" max="7178" width="0" style="32" hidden="1" customWidth="1"/>
    <col min="7179" max="7179" width="12.42578125" style="32" customWidth="1"/>
    <col min="7180" max="7180" width="7.140625" style="32" customWidth="1"/>
    <col min="7181" max="7181" width="9.85546875" style="32" customWidth="1"/>
    <col min="7182" max="7182" width="1.5703125" style="32" customWidth="1"/>
    <col min="7183" max="7183" width="9.5703125" style="32" bestFit="1" customWidth="1"/>
    <col min="7184" max="7424" width="9" style="32"/>
    <col min="7425" max="7425" width="3.42578125" style="32" customWidth="1"/>
    <col min="7426" max="7426" width="30.7109375" style="32" customWidth="1"/>
    <col min="7427" max="7427" width="10.7109375" style="32" customWidth="1"/>
    <col min="7428" max="7430" width="0" style="32" hidden="1" customWidth="1"/>
    <col min="7431" max="7431" width="11.42578125" style="32" customWidth="1"/>
    <col min="7432" max="7434" width="0" style="32" hidden="1" customWidth="1"/>
    <col min="7435" max="7435" width="12.42578125" style="32" customWidth="1"/>
    <col min="7436" max="7436" width="7.140625" style="32" customWidth="1"/>
    <col min="7437" max="7437" width="9.85546875" style="32" customWidth="1"/>
    <col min="7438" max="7438" width="1.5703125" style="32" customWidth="1"/>
    <col min="7439" max="7439" width="9.5703125" style="32" bestFit="1" customWidth="1"/>
    <col min="7440" max="7680" width="9" style="32"/>
    <col min="7681" max="7681" width="3.42578125" style="32" customWidth="1"/>
    <col min="7682" max="7682" width="30.7109375" style="32" customWidth="1"/>
    <col min="7683" max="7683" width="10.7109375" style="32" customWidth="1"/>
    <col min="7684" max="7686" width="0" style="32" hidden="1" customWidth="1"/>
    <col min="7687" max="7687" width="11.42578125" style="32" customWidth="1"/>
    <col min="7688" max="7690" width="0" style="32" hidden="1" customWidth="1"/>
    <col min="7691" max="7691" width="12.42578125" style="32" customWidth="1"/>
    <col min="7692" max="7692" width="7.140625" style="32" customWidth="1"/>
    <col min="7693" max="7693" width="9.85546875" style="32" customWidth="1"/>
    <col min="7694" max="7694" width="1.5703125" style="32" customWidth="1"/>
    <col min="7695" max="7695" width="9.5703125" style="32" bestFit="1" customWidth="1"/>
    <col min="7696" max="7936" width="9" style="32"/>
    <col min="7937" max="7937" width="3.42578125" style="32" customWidth="1"/>
    <col min="7938" max="7938" width="30.7109375" style="32" customWidth="1"/>
    <col min="7939" max="7939" width="10.7109375" style="32" customWidth="1"/>
    <col min="7940" max="7942" width="0" style="32" hidden="1" customWidth="1"/>
    <col min="7943" max="7943" width="11.42578125" style="32" customWidth="1"/>
    <col min="7944" max="7946" width="0" style="32" hidden="1" customWidth="1"/>
    <col min="7947" max="7947" width="12.42578125" style="32" customWidth="1"/>
    <col min="7948" max="7948" width="7.140625" style="32" customWidth="1"/>
    <col min="7949" max="7949" width="9.85546875" style="32" customWidth="1"/>
    <col min="7950" max="7950" width="1.5703125" style="32" customWidth="1"/>
    <col min="7951" max="7951" width="9.5703125" style="32" bestFit="1" customWidth="1"/>
    <col min="7952" max="8192" width="9" style="32"/>
    <col min="8193" max="8193" width="3.42578125" style="32" customWidth="1"/>
    <col min="8194" max="8194" width="30.7109375" style="32" customWidth="1"/>
    <col min="8195" max="8195" width="10.7109375" style="32" customWidth="1"/>
    <col min="8196" max="8198" width="0" style="32" hidden="1" customWidth="1"/>
    <col min="8199" max="8199" width="11.42578125" style="32" customWidth="1"/>
    <col min="8200" max="8202" width="0" style="32" hidden="1" customWidth="1"/>
    <col min="8203" max="8203" width="12.42578125" style="32" customWidth="1"/>
    <col min="8204" max="8204" width="7.140625" style="32" customWidth="1"/>
    <col min="8205" max="8205" width="9.85546875" style="32" customWidth="1"/>
    <col min="8206" max="8206" width="1.5703125" style="32" customWidth="1"/>
    <col min="8207" max="8207" width="9.5703125" style="32" bestFit="1" customWidth="1"/>
    <col min="8208" max="8448" width="9" style="32"/>
    <col min="8449" max="8449" width="3.42578125" style="32" customWidth="1"/>
    <col min="8450" max="8450" width="30.7109375" style="32" customWidth="1"/>
    <col min="8451" max="8451" width="10.7109375" style="32" customWidth="1"/>
    <col min="8452" max="8454" width="0" style="32" hidden="1" customWidth="1"/>
    <col min="8455" max="8455" width="11.42578125" style="32" customWidth="1"/>
    <col min="8456" max="8458" width="0" style="32" hidden="1" customWidth="1"/>
    <col min="8459" max="8459" width="12.42578125" style="32" customWidth="1"/>
    <col min="8460" max="8460" width="7.140625" style="32" customWidth="1"/>
    <col min="8461" max="8461" width="9.85546875" style="32" customWidth="1"/>
    <col min="8462" max="8462" width="1.5703125" style="32" customWidth="1"/>
    <col min="8463" max="8463" width="9.5703125" style="32" bestFit="1" customWidth="1"/>
    <col min="8464" max="8704" width="9" style="32"/>
    <col min="8705" max="8705" width="3.42578125" style="32" customWidth="1"/>
    <col min="8706" max="8706" width="30.7109375" style="32" customWidth="1"/>
    <col min="8707" max="8707" width="10.7109375" style="32" customWidth="1"/>
    <col min="8708" max="8710" width="0" style="32" hidden="1" customWidth="1"/>
    <col min="8711" max="8711" width="11.42578125" style="32" customWidth="1"/>
    <col min="8712" max="8714" width="0" style="32" hidden="1" customWidth="1"/>
    <col min="8715" max="8715" width="12.42578125" style="32" customWidth="1"/>
    <col min="8716" max="8716" width="7.140625" style="32" customWidth="1"/>
    <col min="8717" max="8717" width="9.85546875" style="32" customWidth="1"/>
    <col min="8718" max="8718" width="1.5703125" style="32" customWidth="1"/>
    <col min="8719" max="8719" width="9.5703125" style="32" bestFit="1" customWidth="1"/>
    <col min="8720" max="8960" width="9" style="32"/>
    <col min="8961" max="8961" width="3.42578125" style="32" customWidth="1"/>
    <col min="8962" max="8962" width="30.7109375" style="32" customWidth="1"/>
    <col min="8963" max="8963" width="10.7109375" style="32" customWidth="1"/>
    <col min="8964" max="8966" width="0" style="32" hidden="1" customWidth="1"/>
    <col min="8967" max="8967" width="11.42578125" style="32" customWidth="1"/>
    <col min="8968" max="8970" width="0" style="32" hidden="1" customWidth="1"/>
    <col min="8971" max="8971" width="12.42578125" style="32" customWidth="1"/>
    <col min="8972" max="8972" width="7.140625" style="32" customWidth="1"/>
    <col min="8973" max="8973" width="9.85546875" style="32" customWidth="1"/>
    <col min="8974" max="8974" width="1.5703125" style="32" customWidth="1"/>
    <col min="8975" max="8975" width="9.5703125" style="32" bestFit="1" customWidth="1"/>
    <col min="8976" max="9216" width="9" style="32"/>
    <col min="9217" max="9217" width="3.42578125" style="32" customWidth="1"/>
    <col min="9218" max="9218" width="30.7109375" style="32" customWidth="1"/>
    <col min="9219" max="9219" width="10.7109375" style="32" customWidth="1"/>
    <col min="9220" max="9222" width="0" style="32" hidden="1" customWidth="1"/>
    <col min="9223" max="9223" width="11.42578125" style="32" customWidth="1"/>
    <col min="9224" max="9226" width="0" style="32" hidden="1" customWidth="1"/>
    <col min="9227" max="9227" width="12.42578125" style="32" customWidth="1"/>
    <col min="9228" max="9228" width="7.140625" style="32" customWidth="1"/>
    <col min="9229" max="9229" width="9.85546875" style="32" customWidth="1"/>
    <col min="9230" max="9230" width="1.5703125" style="32" customWidth="1"/>
    <col min="9231" max="9231" width="9.5703125" style="32" bestFit="1" customWidth="1"/>
    <col min="9232" max="9472" width="9" style="32"/>
    <col min="9473" max="9473" width="3.42578125" style="32" customWidth="1"/>
    <col min="9474" max="9474" width="30.7109375" style="32" customWidth="1"/>
    <col min="9475" max="9475" width="10.7109375" style="32" customWidth="1"/>
    <col min="9476" max="9478" width="0" style="32" hidden="1" customWidth="1"/>
    <col min="9479" max="9479" width="11.42578125" style="32" customWidth="1"/>
    <col min="9480" max="9482" width="0" style="32" hidden="1" customWidth="1"/>
    <col min="9483" max="9483" width="12.42578125" style="32" customWidth="1"/>
    <col min="9484" max="9484" width="7.140625" style="32" customWidth="1"/>
    <col min="9485" max="9485" width="9.85546875" style="32" customWidth="1"/>
    <col min="9486" max="9486" width="1.5703125" style="32" customWidth="1"/>
    <col min="9487" max="9487" width="9.5703125" style="32" bestFit="1" customWidth="1"/>
    <col min="9488" max="9728" width="9" style="32"/>
    <col min="9729" max="9729" width="3.42578125" style="32" customWidth="1"/>
    <col min="9730" max="9730" width="30.7109375" style="32" customWidth="1"/>
    <col min="9731" max="9731" width="10.7109375" style="32" customWidth="1"/>
    <col min="9732" max="9734" width="0" style="32" hidden="1" customWidth="1"/>
    <col min="9735" max="9735" width="11.42578125" style="32" customWidth="1"/>
    <col min="9736" max="9738" width="0" style="32" hidden="1" customWidth="1"/>
    <col min="9739" max="9739" width="12.42578125" style="32" customWidth="1"/>
    <col min="9740" max="9740" width="7.140625" style="32" customWidth="1"/>
    <col min="9741" max="9741" width="9.85546875" style="32" customWidth="1"/>
    <col min="9742" max="9742" width="1.5703125" style="32" customWidth="1"/>
    <col min="9743" max="9743" width="9.5703125" style="32" bestFit="1" customWidth="1"/>
    <col min="9744" max="9984" width="9" style="32"/>
    <col min="9985" max="9985" width="3.42578125" style="32" customWidth="1"/>
    <col min="9986" max="9986" width="30.7109375" style="32" customWidth="1"/>
    <col min="9987" max="9987" width="10.7109375" style="32" customWidth="1"/>
    <col min="9988" max="9990" width="0" style="32" hidden="1" customWidth="1"/>
    <col min="9991" max="9991" width="11.42578125" style="32" customWidth="1"/>
    <col min="9992" max="9994" width="0" style="32" hidden="1" customWidth="1"/>
    <col min="9995" max="9995" width="12.42578125" style="32" customWidth="1"/>
    <col min="9996" max="9996" width="7.140625" style="32" customWidth="1"/>
    <col min="9997" max="9997" width="9.85546875" style="32" customWidth="1"/>
    <col min="9998" max="9998" width="1.5703125" style="32" customWidth="1"/>
    <col min="9999" max="9999" width="9.5703125" style="32" bestFit="1" customWidth="1"/>
    <col min="10000" max="10240" width="9" style="32"/>
    <col min="10241" max="10241" width="3.42578125" style="32" customWidth="1"/>
    <col min="10242" max="10242" width="30.7109375" style="32" customWidth="1"/>
    <col min="10243" max="10243" width="10.7109375" style="32" customWidth="1"/>
    <col min="10244" max="10246" width="0" style="32" hidden="1" customWidth="1"/>
    <col min="10247" max="10247" width="11.42578125" style="32" customWidth="1"/>
    <col min="10248" max="10250" width="0" style="32" hidden="1" customWidth="1"/>
    <col min="10251" max="10251" width="12.42578125" style="32" customWidth="1"/>
    <col min="10252" max="10252" width="7.140625" style="32" customWidth="1"/>
    <col min="10253" max="10253" width="9.85546875" style="32" customWidth="1"/>
    <col min="10254" max="10254" width="1.5703125" style="32" customWidth="1"/>
    <col min="10255" max="10255" width="9.5703125" style="32" bestFit="1" customWidth="1"/>
    <col min="10256" max="10496" width="9" style="32"/>
    <col min="10497" max="10497" width="3.42578125" style="32" customWidth="1"/>
    <col min="10498" max="10498" width="30.7109375" style="32" customWidth="1"/>
    <col min="10499" max="10499" width="10.7109375" style="32" customWidth="1"/>
    <col min="10500" max="10502" width="0" style="32" hidden="1" customWidth="1"/>
    <col min="10503" max="10503" width="11.42578125" style="32" customWidth="1"/>
    <col min="10504" max="10506" width="0" style="32" hidden="1" customWidth="1"/>
    <col min="10507" max="10507" width="12.42578125" style="32" customWidth="1"/>
    <col min="10508" max="10508" width="7.140625" style="32" customWidth="1"/>
    <col min="10509" max="10509" width="9.85546875" style="32" customWidth="1"/>
    <col min="10510" max="10510" width="1.5703125" style="32" customWidth="1"/>
    <col min="10511" max="10511" width="9.5703125" style="32" bestFit="1" customWidth="1"/>
    <col min="10512" max="10752" width="9" style="32"/>
    <col min="10753" max="10753" width="3.42578125" style="32" customWidth="1"/>
    <col min="10754" max="10754" width="30.7109375" style="32" customWidth="1"/>
    <col min="10755" max="10755" width="10.7109375" style="32" customWidth="1"/>
    <col min="10756" max="10758" width="0" style="32" hidden="1" customWidth="1"/>
    <col min="10759" max="10759" width="11.42578125" style="32" customWidth="1"/>
    <col min="10760" max="10762" width="0" style="32" hidden="1" customWidth="1"/>
    <col min="10763" max="10763" width="12.42578125" style="32" customWidth="1"/>
    <col min="10764" max="10764" width="7.140625" style="32" customWidth="1"/>
    <col min="10765" max="10765" width="9.85546875" style="32" customWidth="1"/>
    <col min="10766" max="10766" width="1.5703125" style="32" customWidth="1"/>
    <col min="10767" max="10767" width="9.5703125" style="32" bestFit="1" customWidth="1"/>
    <col min="10768" max="11008" width="9" style="32"/>
    <col min="11009" max="11009" width="3.42578125" style="32" customWidth="1"/>
    <col min="11010" max="11010" width="30.7109375" style="32" customWidth="1"/>
    <col min="11011" max="11011" width="10.7109375" style="32" customWidth="1"/>
    <col min="11012" max="11014" width="0" style="32" hidden="1" customWidth="1"/>
    <col min="11015" max="11015" width="11.42578125" style="32" customWidth="1"/>
    <col min="11016" max="11018" width="0" style="32" hidden="1" customWidth="1"/>
    <col min="11019" max="11019" width="12.42578125" style="32" customWidth="1"/>
    <col min="11020" max="11020" width="7.140625" style="32" customWidth="1"/>
    <col min="11021" max="11021" width="9.85546875" style="32" customWidth="1"/>
    <col min="11022" max="11022" width="1.5703125" style="32" customWidth="1"/>
    <col min="11023" max="11023" width="9.5703125" style="32" bestFit="1" customWidth="1"/>
    <col min="11024" max="11264" width="9" style="32"/>
    <col min="11265" max="11265" width="3.42578125" style="32" customWidth="1"/>
    <col min="11266" max="11266" width="30.7109375" style="32" customWidth="1"/>
    <col min="11267" max="11267" width="10.7109375" style="32" customWidth="1"/>
    <col min="11268" max="11270" width="0" style="32" hidden="1" customWidth="1"/>
    <col min="11271" max="11271" width="11.42578125" style="32" customWidth="1"/>
    <col min="11272" max="11274" width="0" style="32" hidden="1" customWidth="1"/>
    <col min="11275" max="11275" width="12.42578125" style="32" customWidth="1"/>
    <col min="11276" max="11276" width="7.140625" style="32" customWidth="1"/>
    <col min="11277" max="11277" width="9.85546875" style="32" customWidth="1"/>
    <col min="11278" max="11278" width="1.5703125" style="32" customWidth="1"/>
    <col min="11279" max="11279" width="9.5703125" style="32" bestFit="1" customWidth="1"/>
    <col min="11280" max="11520" width="9" style="32"/>
    <col min="11521" max="11521" width="3.42578125" style="32" customWidth="1"/>
    <col min="11522" max="11522" width="30.7109375" style="32" customWidth="1"/>
    <col min="11523" max="11523" width="10.7109375" style="32" customWidth="1"/>
    <col min="11524" max="11526" width="0" style="32" hidden="1" customWidth="1"/>
    <col min="11527" max="11527" width="11.42578125" style="32" customWidth="1"/>
    <col min="11528" max="11530" width="0" style="32" hidden="1" customWidth="1"/>
    <col min="11531" max="11531" width="12.42578125" style="32" customWidth="1"/>
    <col min="11532" max="11532" width="7.140625" style="32" customWidth="1"/>
    <col min="11533" max="11533" width="9.85546875" style="32" customWidth="1"/>
    <col min="11534" max="11534" width="1.5703125" style="32" customWidth="1"/>
    <col min="11535" max="11535" width="9.5703125" style="32" bestFit="1" customWidth="1"/>
    <col min="11536" max="11776" width="9" style="32"/>
    <col min="11777" max="11777" width="3.42578125" style="32" customWidth="1"/>
    <col min="11778" max="11778" width="30.7109375" style="32" customWidth="1"/>
    <col min="11779" max="11779" width="10.7109375" style="32" customWidth="1"/>
    <col min="11780" max="11782" width="0" style="32" hidden="1" customWidth="1"/>
    <col min="11783" max="11783" width="11.42578125" style="32" customWidth="1"/>
    <col min="11784" max="11786" width="0" style="32" hidden="1" customWidth="1"/>
    <col min="11787" max="11787" width="12.42578125" style="32" customWidth="1"/>
    <col min="11788" max="11788" width="7.140625" style="32" customWidth="1"/>
    <col min="11789" max="11789" width="9.85546875" style="32" customWidth="1"/>
    <col min="11790" max="11790" width="1.5703125" style="32" customWidth="1"/>
    <col min="11791" max="11791" width="9.5703125" style="32" bestFit="1" customWidth="1"/>
    <col min="11792" max="12032" width="9" style="32"/>
    <col min="12033" max="12033" width="3.42578125" style="32" customWidth="1"/>
    <col min="12034" max="12034" width="30.7109375" style="32" customWidth="1"/>
    <col min="12035" max="12035" width="10.7109375" style="32" customWidth="1"/>
    <col min="12036" max="12038" width="0" style="32" hidden="1" customWidth="1"/>
    <col min="12039" max="12039" width="11.42578125" style="32" customWidth="1"/>
    <col min="12040" max="12042" width="0" style="32" hidden="1" customWidth="1"/>
    <col min="12043" max="12043" width="12.42578125" style="32" customWidth="1"/>
    <col min="12044" max="12044" width="7.140625" style="32" customWidth="1"/>
    <col min="12045" max="12045" width="9.85546875" style="32" customWidth="1"/>
    <col min="12046" max="12046" width="1.5703125" style="32" customWidth="1"/>
    <col min="12047" max="12047" width="9.5703125" style="32" bestFit="1" customWidth="1"/>
    <col min="12048" max="12288" width="9" style="32"/>
    <col min="12289" max="12289" width="3.42578125" style="32" customWidth="1"/>
    <col min="12290" max="12290" width="30.7109375" style="32" customWidth="1"/>
    <col min="12291" max="12291" width="10.7109375" style="32" customWidth="1"/>
    <col min="12292" max="12294" width="0" style="32" hidden="1" customWidth="1"/>
    <col min="12295" max="12295" width="11.42578125" style="32" customWidth="1"/>
    <col min="12296" max="12298" width="0" style="32" hidden="1" customWidth="1"/>
    <col min="12299" max="12299" width="12.42578125" style="32" customWidth="1"/>
    <col min="12300" max="12300" width="7.140625" style="32" customWidth="1"/>
    <col min="12301" max="12301" width="9.85546875" style="32" customWidth="1"/>
    <col min="12302" max="12302" width="1.5703125" style="32" customWidth="1"/>
    <col min="12303" max="12303" width="9.5703125" style="32" bestFit="1" customWidth="1"/>
    <col min="12304" max="12544" width="9" style="32"/>
    <col min="12545" max="12545" width="3.42578125" style="32" customWidth="1"/>
    <col min="12546" max="12546" width="30.7109375" style="32" customWidth="1"/>
    <col min="12547" max="12547" width="10.7109375" style="32" customWidth="1"/>
    <col min="12548" max="12550" width="0" style="32" hidden="1" customWidth="1"/>
    <col min="12551" max="12551" width="11.42578125" style="32" customWidth="1"/>
    <col min="12552" max="12554" width="0" style="32" hidden="1" customWidth="1"/>
    <col min="12555" max="12555" width="12.42578125" style="32" customWidth="1"/>
    <col min="12556" max="12556" width="7.140625" style="32" customWidth="1"/>
    <col min="12557" max="12557" width="9.85546875" style="32" customWidth="1"/>
    <col min="12558" max="12558" width="1.5703125" style="32" customWidth="1"/>
    <col min="12559" max="12559" width="9.5703125" style="32" bestFit="1" customWidth="1"/>
    <col min="12560" max="12800" width="9" style="32"/>
    <col min="12801" max="12801" width="3.42578125" style="32" customWidth="1"/>
    <col min="12802" max="12802" width="30.7109375" style="32" customWidth="1"/>
    <col min="12803" max="12803" width="10.7109375" style="32" customWidth="1"/>
    <col min="12804" max="12806" width="0" style="32" hidden="1" customWidth="1"/>
    <col min="12807" max="12807" width="11.42578125" style="32" customWidth="1"/>
    <col min="12808" max="12810" width="0" style="32" hidden="1" customWidth="1"/>
    <col min="12811" max="12811" width="12.42578125" style="32" customWidth="1"/>
    <col min="12812" max="12812" width="7.140625" style="32" customWidth="1"/>
    <col min="12813" max="12813" width="9.85546875" style="32" customWidth="1"/>
    <col min="12814" max="12814" width="1.5703125" style="32" customWidth="1"/>
    <col min="12815" max="12815" width="9.5703125" style="32" bestFit="1" customWidth="1"/>
    <col min="12816" max="13056" width="9" style="32"/>
    <col min="13057" max="13057" width="3.42578125" style="32" customWidth="1"/>
    <col min="13058" max="13058" width="30.7109375" style="32" customWidth="1"/>
    <col min="13059" max="13059" width="10.7109375" style="32" customWidth="1"/>
    <col min="13060" max="13062" width="0" style="32" hidden="1" customWidth="1"/>
    <col min="13063" max="13063" width="11.42578125" style="32" customWidth="1"/>
    <col min="13064" max="13066" width="0" style="32" hidden="1" customWidth="1"/>
    <col min="13067" max="13067" width="12.42578125" style="32" customWidth="1"/>
    <col min="13068" max="13068" width="7.140625" style="32" customWidth="1"/>
    <col min="13069" max="13069" width="9.85546875" style="32" customWidth="1"/>
    <col min="13070" max="13070" width="1.5703125" style="32" customWidth="1"/>
    <col min="13071" max="13071" width="9.5703125" style="32" bestFit="1" customWidth="1"/>
    <col min="13072" max="13312" width="9" style="32"/>
    <col min="13313" max="13313" width="3.42578125" style="32" customWidth="1"/>
    <col min="13314" max="13314" width="30.7109375" style="32" customWidth="1"/>
    <col min="13315" max="13315" width="10.7109375" style="32" customWidth="1"/>
    <col min="13316" max="13318" width="0" style="32" hidden="1" customWidth="1"/>
    <col min="13319" max="13319" width="11.42578125" style="32" customWidth="1"/>
    <col min="13320" max="13322" width="0" style="32" hidden="1" customWidth="1"/>
    <col min="13323" max="13323" width="12.42578125" style="32" customWidth="1"/>
    <col min="13324" max="13324" width="7.140625" style="32" customWidth="1"/>
    <col min="13325" max="13325" width="9.85546875" style="32" customWidth="1"/>
    <col min="13326" max="13326" width="1.5703125" style="32" customWidth="1"/>
    <col min="13327" max="13327" width="9.5703125" style="32" bestFit="1" customWidth="1"/>
    <col min="13328" max="13568" width="9" style="32"/>
    <col min="13569" max="13569" width="3.42578125" style="32" customWidth="1"/>
    <col min="13570" max="13570" width="30.7109375" style="32" customWidth="1"/>
    <col min="13571" max="13571" width="10.7109375" style="32" customWidth="1"/>
    <col min="13572" max="13574" width="0" style="32" hidden="1" customWidth="1"/>
    <col min="13575" max="13575" width="11.42578125" style="32" customWidth="1"/>
    <col min="13576" max="13578" width="0" style="32" hidden="1" customWidth="1"/>
    <col min="13579" max="13579" width="12.42578125" style="32" customWidth="1"/>
    <col min="13580" max="13580" width="7.140625" style="32" customWidth="1"/>
    <col min="13581" max="13581" width="9.85546875" style="32" customWidth="1"/>
    <col min="13582" max="13582" width="1.5703125" style="32" customWidth="1"/>
    <col min="13583" max="13583" width="9.5703125" style="32" bestFit="1" customWidth="1"/>
    <col min="13584" max="13824" width="9" style="32"/>
    <col min="13825" max="13825" width="3.42578125" style="32" customWidth="1"/>
    <col min="13826" max="13826" width="30.7109375" style="32" customWidth="1"/>
    <col min="13827" max="13827" width="10.7109375" style="32" customWidth="1"/>
    <col min="13828" max="13830" width="0" style="32" hidden="1" customWidth="1"/>
    <col min="13831" max="13831" width="11.42578125" style="32" customWidth="1"/>
    <col min="13832" max="13834" width="0" style="32" hidden="1" customWidth="1"/>
    <col min="13835" max="13835" width="12.42578125" style="32" customWidth="1"/>
    <col min="13836" max="13836" width="7.140625" style="32" customWidth="1"/>
    <col min="13837" max="13837" width="9.85546875" style="32" customWidth="1"/>
    <col min="13838" max="13838" width="1.5703125" style="32" customWidth="1"/>
    <col min="13839" max="13839" width="9.5703125" style="32" bestFit="1" customWidth="1"/>
    <col min="13840" max="14080" width="9" style="32"/>
    <col min="14081" max="14081" width="3.42578125" style="32" customWidth="1"/>
    <col min="14082" max="14082" width="30.7109375" style="32" customWidth="1"/>
    <col min="14083" max="14083" width="10.7109375" style="32" customWidth="1"/>
    <col min="14084" max="14086" width="0" style="32" hidden="1" customWidth="1"/>
    <col min="14087" max="14087" width="11.42578125" style="32" customWidth="1"/>
    <col min="14088" max="14090" width="0" style="32" hidden="1" customWidth="1"/>
    <col min="14091" max="14091" width="12.42578125" style="32" customWidth="1"/>
    <col min="14092" max="14092" width="7.140625" style="32" customWidth="1"/>
    <col min="14093" max="14093" width="9.85546875" style="32" customWidth="1"/>
    <col min="14094" max="14094" width="1.5703125" style="32" customWidth="1"/>
    <col min="14095" max="14095" width="9.5703125" style="32" bestFit="1" customWidth="1"/>
    <col min="14096" max="14336" width="9" style="32"/>
    <col min="14337" max="14337" width="3.42578125" style="32" customWidth="1"/>
    <col min="14338" max="14338" width="30.7109375" style="32" customWidth="1"/>
    <col min="14339" max="14339" width="10.7109375" style="32" customWidth="1"/>
    <col min="14340" max="14342" width="0" style="32" hidden="1" customWidth="1"/>
    <col min="14343" max="14343" width="11.42578125" style="32" customWidth="1"/>
    <col min="14344" max="14346" width="0" style="32" hidden="1" customWidth="1"/>
    <col min="14347" max="14347" width="12.42578125" style="32" customWidth="1"/>
    <col min="14348" max="14348" width="7.140625" style="32" customWidth="1"/>
    <col min="14349" max="14349" width="9.85546875" style="32" customWidth="1"/>
    <col min="14350" max="14350" width="1.5703125" style="32" customWidth="1"/>
    <col min="14351" max="14351" width="9.5703125" style="32" bestFit="1" customWidth="1"/>
    <col min="14352" max="14592" width="9" style="32"/>
    <col min="14593" max="14593" width="3.42578125" style="32" customWidth="1"/>
    <col min="14594" max="14594" width="30.7109375" style="32" customWidth="1"/>
    <col min="14595" max="14595" width="10.7109375" style="32" customWidth="1"/>
    <col min="14596" max="14598" width="0" style="32" hidden="1" customWidth="1"/>
    <col min="14599" max="14599" width="11.42578125" style="32" customWidth="1"/>
    <col min="14600" max="14602" width="0" style="32" hidden="1" customWidth="1"/>
    <col min="14603" max="14603" width="12.42578125" style="32" customWidth="1"/>
    <col min="14604" max="14604" width="7.140625" style="32" customWidth="1"/>
    <col min="14605" max="14605" width="9.85546875" style="32" customWidth="1"/>
    <col min="14606" max="14606" width="1.5703125" style="32" customWidth="1"/>
    <col min="14607" max="14607" width="9.5703125" style="32" bestFit="1" customWidth="1"/>
    <col min="14608" max="14848" width="9" style="32"/>
    <col min="14849" max="14849" width="3.42578125" style="32" customWidth="1"/>
    <col min="14850" max="14850" width="30.7109375" style="32" customWidth="1"/>
    <col min="14851" max="14851" width="10.7109375" style="32" customWidth="1"/>
    <col min="14852" max="14854" width="0" style="32" hidden="1" customWidth="1"/>
    <col min="14855" max="14855" width="11.42578125" style="32" customWidth="1"/>
    <col min="14856" max="14858" width="0" style="32" hidden="1" customWidth="1"/>
    <col min="14859" max="14859" width="12.42578125" style="32" customWidth="1"/>
    <col min="14860" max="14860" width="7.140625" style="32" customWidth="1"/>
    <col min="14861" max="14861" width="9.85546875" style="32" customWidth="1"/>
    <col min="14862" max="14862" width="1.5703125" style="32" customWidth="1"/>
    <col min="14863" max="14863" width="9.5703125" style="32" bestFit="1" customWidth="1"/>
    <col min="14864" max="15104" width="9" style="32"/>
    <col min="15105" max="15105" width="3.42578125" style="32" customWidth="1"/>
    <col min="15106" max="15106" width="30.7109375" style="32" customWidth="1"/>
    <col min="15107" max="15107" width="10.7109375" style="32" customWidth="1"/>
    <col min="15108" max="15110" width="0" style="32" hidden="1" customWidth="1"/>
    <col min="15111" max="15111" width="11.42578125" style="32" customWidth="1"/>
    <col min="15112" max="15114" width="0" style="32" hidden="1" customWidth="1"/>
    <col min="15115" max="15115" width="12.42578125" style="32" customWidth="1"/>
    <col min="15116" max="15116" width="7.140625" style="32" customWidth="1"/>
    <col min="15117" max="15117" width="9.85546875" style="32" customWidth="1"/>
    <col min="15118" max="15118" width="1.5703125" style="32" customWidth="1"/>
    <col min="15119" max="15119" width="9.5703125" style="32" bestFit="1" customWidth="1"/>
    <col min="15120" max="15360" width="9" style="32"/>
    <col min="15361" max="15361" width="3.42578125" style="32" customWidth="1"/>
    <col min="15362" max="15362" width="30.7109375" style="32" customWidth="1"/>
    <col min="15363" max="15363" width="10.7109375" style="32" customWidth="1"/>
    <col min="15364" max="15366" width="0" style="32" hidden="1" customWidth="1"/>
    <col min="15367" max="15367" width="11.42578125" style="32" customWidth="1"/>
    <col min="15368" max="15370" width="0" style="32" hidden="1" customWidth="1"/>
    <col min="15371" max="15371" width="12.42578125" style="32" customWidth="1"/>
    <col min="15372" max="15372" width="7.140625" style="32" customWidth="1"/>
    <col min="15373" max="15373" width="9.85546875" style="32" customWidth="1"/>
    <col min="15374" max="15374" width="1.5703125" style="32" customWidth="1"/>
    <col min="15375" max="15375" width="9.5703125" style="32" bestFit="1" customWidth="1"/>
    <col min="15376" max="15616" width="9" style="32"/>
    <col min="15617" max="15617" width="3.42578125" style="32" customWidth="1"/>
    <col min="15618" max="15618" width="30.7109375" style="32" customWidth="1"/>
    <col min="15619" max="15619" width="10.7109375" style="32" customWidth="1"/>
    <col min="15620" max="15622" width="0" style="32" hidden="1" customWidth="1"/>
    <col min="15623" max="15623" width="11.42578125" style="32" customWidth="1"/>
    <col min="15624" max="15626" width="0" style="32" hidden="1" customWidth="1"/>
    <col min="15627" max="15627" width="12.42578125" style="32" customWidth="1"/>
    <col min="15628" max="15628" width="7.140625" style="32" customWidth="1"/>
    <col min="15629" max="15629" width="9.85546875" style="32" customWidth="1"/>
    <col min="15630" max="15630" width="1.5703125" style="32" customWidth="1"/>
    <col min="15631" max="15631" width="9.5703125" style="32" bestFit="1" customWidth="1"/>
    <col min="15632" max="15872" width="9" style="32"/>
    <col min="15873" max="15873" width="3.42578125" style="32" customWidth="1"/>
    <col min="15874" max="15874" width="30.7109375" style="32" customWidth="1"/>
    <col min="15875" max="15875" width="10.7109375" style="32" customWidth="1"/>
    <col min="15876" max="15878" width="0" style="32" hidden="1" customWidth="1"/>
    <col min="15879" max="15879" width="11.42578125" style="32" customWidth="1"/>
    <col min="15880" max="15882" width="0" style="32" hidden="1" customWidth="1"/>
    <col min="15883" max="15883" width="12.42578125" style="32" customWidth="1"/>
    <col min="15884" max="15884" width="7.140625" style="32" customWidth="1"/>
    <col min="15885" max="15885" width="9.85546875" style="32" customWidth="1"/>
    <col min="15886" max="15886" width="1.5703125" style="32" customWidth="1"/>
    <col min="15887" max="15887" width="9.5703125" style="32" bestFit="1" customWidth="1"/>
    <col min="15888" max="16128" width="9" style="32"/>
    <col min="16129" max="16129" width="3.42578125" style="32" customWidth="1"/>
    <col min="16130" max="16130" width="30.7109375" style="32" customWidth="1"/>
    <col min="16131" max="16131" width="10.7109375" style="32" customWidth="1"/>
    <col min="16132" max="16134" width="0" style="32" hidden="1" customWidth="1"/>
    <col min="16135" max="16135" width="11.42578125" style="32" customWidth="1"/>
    <col min="16136" max="16138" width="0" style="32" hidden="1" customWidth="1"/>
    <col min="16139" max="16139" width="12.42578125" style="32" customWidth="1"/>
    <col min="16140" max="16140" width="7.140625" style="32" customWidth="1"/>
    <col min="16141" max="16141" width="9.85546875" style="32" customWidth="1"/>
    <col min="16142" max="16142" width="1.5703125" style="32" customWidth="1"/>
    <col min="16143" max="16143" width="9.5703125" style="32" bestFit="1" customWidth="1"/>
    <col min="16144" max="16384" width="9" style="32"/>
  </cols>
  <sheetData>
    <row r="6" spans="1:14" ht="15" customHeight="1" x14ac:dyDescent="0.25">
      <c r="A6" s="189" t="s">
        <v>62</v>
      </c>
      <c r="B6" s="189"/>
    </row>
    <row r="7" spans="1:14" x14ac:dyDescent="0.25">
      <c r="A7" s="190"/>
      <c r="B7" s="190"/>
    </row>
    <row r="8" spans="1:14" x14ac:dyDescent="0.25">
      <c r="A8" s="190"/>
      <c r="B8" s="190"/>
    </row>
    <row r="9" spans="1:14" ht="14.25" customHeight="1" x14ac:dyDescent="0.25">
      <c r="B9" s="33"/>
      <c r="C9" s="34"/>
      <c r="D9" s="35"/>
      <c r="E9" s="35"/>
      <c r="F9" s="35"/>
      <c r="G9" s="34"/>
      <c r="H9" s="35"/>
      <c r="I9" s="35"/>
      <c r="J9" s="34"/>
      <c r="K9" s="34"/>
      <c r="L9" s="35"/>
      <c r="M9" s="36"/>
    </row>
    <row r="10" spans="1:14" ht="15.6" customHeight="1" x14ac:dyDescent="0.25">
      <c r="A10" s="191" t="s">
        <v>91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35"/>
      <c r="M10" s="37"/>
      <c r="N10" s="37"/>
    </row>
    <row r="11" spans="1:14" ht="18.600000000000001" customHeight="1" thickBot="1" x14ac:dyDescent="0.3">
      <c r="B11" s="37"/>
      <c r="C11" s="34"/>
      <c r="D11" s="35"/>
      <c r="E11" s="35"/>
      <c r="F11" s="35"/>
      <c r="G11" s="34"/>
      <c r="H11" s="35"/>
      <c r="I11" s="35"/>
      <c r="J11" s="34"/>
      <c r="K11" s="34"/>
      <c r="L11" s="38"/>
      <c r="M11" s="37"/>
      <c r="N11" s="38"/>
    </row>
    <row r="12" spans="1:14" x14ac:dyDescent="0.25">
      <c r="A12" s="184" t="s">
        <v>71</v>
      </c>
      <c r="B12" s="182" t="s">
        <v>8</v>
      </c>
      <c r="C12" s="55" t="s">
        <v>71</v>
      </c>
      <c r="D12" s="56" t="s">
        <v>1</v>
      </c>
      <c r="E12" s="55" t="s">
        <v>2</v>
      </c>
      <c r="F12" s="56" t="s">
        <v>3</v>
      </c>
      <c r="G12" s="57" t="s">
        <v>4</v>
      </c>
      <c r="H12" s="55" t="s">
        <v>5</v>
      </c>
      <c r="I12" s="55" t="s">
        <v>5</v>
      </c>
      <c r="J12" s="58" t="s">
        <v>5</v>
      </c>
      <c r="K12" s="182" t="s">
        <v>81</v>
      </c>
      <c r="L12" s="55" t="s">
        <v>7</v>
      </c>
      <c r="M12" s="182" t="s">
        <v>14</v>
      </c>
    </row>
    <row r="13" spans="1:14" ht="13.5" customHeight="1" thickBot="1" x14ac:dyDescent="0.3">
      <c r="A13" s="185"/>
      <c r="B13" s="183"/>
      <c r="C13" s="59"/>
      <c r="D13" s="60" t="s">
        <v>9</v>
      </c>
      <c r="E13" s="59" t="s">
        <v>10</v>
      </c>
      <c r="F13" s="60" t="s">
        <v>11</v>
      </c>
      <c r="G13" s="61">
        <v>0.15</v>
      </c>
      <c r="H13" s="62">
        <v>0.28000000000000003</v>
      </c>
      <c r="I13" s="63">
        <v>0.25</v>
      </c>
      <c r="J13" s="62">
        <v>0.3</v>
      </c>
      <c r="K13" s="183"/>
      <c r="L13" s="59" t="s">
        <v>13</v>
      </c>
      <c r="M13" s="183"/>
    </row>
    <row r="14" spans="1:14" ht="14.25" customHeight="1" x14ac:dyDescent="0.25">
      <c r="A14" s="161">
        <v>2300748</v>
      </c>
      <c r="B14" s="65" t="s">
        <v>15</v>
      </c>
      <c r="C14" s="66">
        <v>2300224</v>
      </c>
      <c r="D14" s="67">
        <v>281</v>
      </c>
      <c r="E14" s="68">
        <v>138.79</v>
      </c>
      <c r="F14" s="69">
        <f>1-(E14/C14)</f>
        <v>0.99993966239809684</v>
      </c>
      <c r="G14" s="68">
        <v>350</v>
      </c>
      <c r="H14" s="67">
        <f>$C14*(1-H$13)</f>
        <v>1656161.28</v>
      </c>
      <c r="I14" s="68">
        <f>$C14*(1-I$13)</f>
        <v>1725168</v>
      </c>
      <c r="J14" s="69">
        <f>$C14*(1-J$13)</f>
        <v>1610156.7999999998</v>
      </c>
      <c r="K14" s="70"/>
      <c r="L14" s="71"/>
      <c r="M14" s="72">
        <f t="shared" ref="M14:M37" si="0">L14*K14*G14</f>
        <v>0</v>
      </c>
    </row>
    <row r="15" spans="1:14" ht="13.5" customHeight="1" x14ac:dyDescent="0.25">
      <c r="A15" s="162">
        <v>2300726</v>
      </c>
      <c r="B15" s="73" t="s">
        <v>16</v>
      </c>
      <c r="C15" s="74">
        <v>2300202</v>
      </c>
      <c r="D15" s="75"/>
      <c r="E15" s="76"/>
      <c r="F15" s="77"/>
      <c r="G15" s="76">
        <v>266</v>
      </c>
      <c r="H15" s="75"/>
      <c r="I15" s="76"/>
      <c r="J15" s="77"/>
      <c r="K15" s="78"/>
      <c r="L15" s="79"/>
      <c r="M15" s="80">
        <f t="shared" si="0"/>
        <v>0</v>
      </c>
    </row>
    <row r="16" spans="1:14" ht="15" customHeight="1" x14ac:dyDescent="0.25">
      <c r="A16" s="162">
        <v>2300749</v>
      </c>
      <c r="B16" s="73" t="s">
        <v>17</v>
      </c>
      <c r="C16" s="74">
        <v>2300225</v>
      </c>
      <c r="D16" s="75"/>
      <c r="E16" s="76"/>
      <c r="F16" s="77"/>
      <c r="G16" s="76">
        <v>242</v>
      </c>
      <c r="H16" s="75"/>
      <c r="I16" s="76"/>
      <c r="J16" s="77"/>
      <c r="K16" s="78"/>
      <c r="L16" s="79"/>
      <c r="M16" s="80">
        <f t="shared" si="0"/>
        <v>0</v>
      </c>
    </row>
    <row r="17" spans="1:15" ht="15" customHeight="1" x14ac:dyDescent="0.25">
      <c r="A17" s="162">
        <v>2300750</v>
      </c>
      <c r="B17" s="73" t="s">
        <v>18</v>
      </c>
      <c r="C17" s="74">
        <v>2300226</v>
      </c>
      <c r="D17" s="75"/>
      <c r="E17" s="76"/>
      <c r="F17" s="77"/>
      <c r="G17" s="76">
        <v>217</v>
      </c>
      <c r="H17" s="75"/>
      <c r="I17" s="76"/>
      <c r="J17" s="77"/>
      <c r="K17" s="78"/>
      <c r="L17" s="79"/>
      <c r="M17" s="80">
        <f t="shared" si="0"/>
        <v>0</v>
      </c>
      <c r="O17" s="39"/>
    </row>
    <row r="18" spans="1:15" ht="14.25" customHeight="1" x14ac:dyDescent="0.25">
      <c r="A18" s="162">
        <v>2300727</v>
      </c>
      <c r="B18" s="73" t="s">
        <v>20</v>
      </c>
      <c r="C18" s="74">
        <v>2300203</v>
      </c>
      <c r="D18" s="75">
        <v>212.93</v>
      </c>
      <c r="E18" s="76">
        <v>124.97</v>
      </c>
      <c r="F18" s="77">
        <f>1-(E18/C18)</f>
        <v>0.99994567001260326</v>
      </c>
      <c r="G18" s="76">
        <v>229</v>
      </c>
      <c r="H18" s="75">
        <f t="shared" ref="H18:J23" si="1">$C18*(1-H$13)</f>
        <v>1656146.16</v>
      </c>
      <c r="I18" s="76">
        <f t="shared" si="1"/>
        <v>1725152.25</v>
      </c>
      <c r="J18" s="77">
        <f t="shared" si="1"/>
        <v>1610142.0999999999</v>
      </c>
      <c r="K18" s="78"/>
      <c r="L18" s="79"/>
      <c r="M18" s="80">
        <f t="shared" si="0"/>
        <v>0</v>
      </c>
    </row>
    <row r="19" spans="1:15" ht="14.25" customHeight="1" x14ac:dyDescent="0.25">
      <c r="A19" s="162">
        <v>2301965</v>
      </c>
      <c r="B19" s="73" t="s">
        <v>76</v>
      </c>
      <c r="C19" s="74"/>
      <c r="D19" s="75"/>
      <c r="E19" s="76"/>
      <c r="F19" s="77"/>
      <c r="G19" s="76">
        <v>312</v>
      </c>
      <c r="H19" s="75"/>
      <c r="I19" s="76"/>
      <c r="J19" s="77"/>
      <c r="K19" s="78"/>
      <c r="L19" s="79"/>
      <c r="M19" s="80">
        <f t="shared" si="0"/>
        <v>0</v>
      </c>
    </row>
    <row r="20" spans="1:15" ht="14.25" customHeight="1" x14ac:dyDescent="0.25">
      <c r="A20" s="162">
        <v>2301968</v>
      </c>
      <c r="B20" s="73" t="s">
        <v>21</v>
      </c>
      <c r="C20" s="74"/>
      <c r="D20" s="75"/>
      <c r="E20" s="76"/>
      <c r="F20" s="77"/>
      <c r="G20" s="76">
        <v>204</v>
      </c>
      <c r="H20" s="75"/>
      <c r="I20" s="76"/>
      <c r="J20" s="77"/>
      <c r="K20" s="78"/>
      <c r="L20" s="79"/>
      <c r="M20" s="80">
        <f t="shared" si="0"/>
        <v>0</v>
      </c>
    </row>
    <row r="21" spans="1:15" ht="14.25" customHeight="1" x14ac:dyDescent="0.25">
      <c r="A21" s="162">
        <v>2301970</v>
      </c>
      <c r="B21" s="73" t="s">
        <v>22</v>
      </c>
      <c r="C21" s="74"/>
      <c r="D21" s="75"/>
      <c r="E21" s="76"/>
      <c r="F21" s="77"/>
      <c r="G21" s="76">
        <v>179</v>
      </c>
      <c r="H21" s="75"/>
      <c r="I21" s="76"/>
      <c r="J21" s="77"/>
      <c r="K21" s="78"/>
      <c r="L21" s="79"/>
      <c r="M21" s="80">
        <f t="shared" si="0"/>
        <v>0</v>
      </c>
    </row>
    <row r="22" spans="1:15" ht="14.25" customHeight="1" x14ac:dyDescent="0.25">
      <c r="A22" s="162">
        <v>2301966</v>
      </c>
      <c r="B22" s="73" t="s">
        <v>23</v>
      </c>
      <c r="C22" s="74"/>
      <c r="D22" s="75"/>
      <c r="E22" s="76"/>
      <c r="F22" s="77"/>
      <c r="G22" s="76">
        <v>274</v>
      </c>
      <c r="H22" s="75"/>
      <c r="I22" s="76"/>
      <c r="J22" s="77"/>
      <c r="K22" s="78"/>
      <c r="L22" s="79"/>
      <c r="M22" s="80">
        <f t="shared" si="0"/>
        <v>0</v>
      </c>
    </row>
    <row r="23" spans="1:15" ht="14.25" customHeight="1" x14ac:dyDescent="0.25">
      <c r="A23" s="162">
        <v>2300728</v>
      </c>
      <c r="B23" s="73" t="s">
        <v>24</v>
      </c>
      <c r="C23" s="74">
        <v>2300204</v>
      </c>
      <c r="D23" s="75">
        <v>144.82</v>
      </c>
      <c r="E23" s="76">
        <v>103.57</v>
      </c>
      <c r="F23" s="77">
        <f>1-(E23/C23)</f>
        <v>0.99995497355886698</v>
      </c>
      <c r="G23" s="76">
        <v>191</v>
      </c>
      <c r="H23" s="75">
        <f t="shared" si="1"/>
        <v>1656146.88</v>
      </c>
      <c r="I23" s="76">
        <f t="shared" si="1"/>
        <v>1725153</v>
      </c>
      <c r="J23" s="77">
        <f t="shared" si="1"/>
        <v>1610142.7999999998</v>
      </c>
      <c r="K23" s="78"/>
      <c r="L23" s="79"/>
      <c r="M23" s="80">
        <f t="shared" si="0"/>
        <v>0</v>
      </c>
    </row>
    <row r="24" spans="1:15" ht="14.25" customHeight="1" x14ac:dyDescent="0.25">
      <c r="A24" s="162">
        <v>2301967</v>
      </c>
      <c r="B24" s="81" t="s">
        <v>25</v>
      </c>
      <c r="C24" s="82"/>
      <c r="D24" s="83"/>
      <c r="E24" s="84"/>
      <c r="F24" s="85"/>
      <c r="G24" s="84">
        <v>166</v>
      </c>
      <c r="H24" s="83"/>
      <c r="I24" s="84"/>
      <c r="J24" s="85"/>
      <c r="K24" s="86"/>
      <c r="L24" s="87"/>
      <c r="M24" s="88">
        <f t="shared" si="0"/>
        <v>0</v>
      </c>
    </row>
    <row r="25" spans="1:15" ht="14.25" customHeight="1" x14ac:dyDescent="0.25">
      <c r="A25" s="162">
        <v>2301969</v>
      </c>
      <c r="B25" s="73" t="s">
        <v>26</v>
      </c>
      <c r="C25" s="82"/>
      <c r="D25" s="83"/>
      <c r="E25" s="84"/>
      <c r="F25" s="85"/>
      <c r="G25" s="84">
        <v>141</v>
      </c>
      <c r="H25" s="83"/>
      <c r="I25" s="84"/>
      <c r="J25" s="85"/>
      <c r="K25" s="86"/>
      <c r="L25" s="87"/>
      <c r="M25" s="88">
        <f t="shared" si="0"/>
        <v>0</v>
      </c>
    </row>
    <row r="26" spans="1:15" ht="14.25" customHeight="1" x14ac:dyDescent="0.25">
      <c r="A26" s="162">
        <v>2301971</v>
      </c>
      <c r="B26" s="73" t="s">
        <v>27</v>
      </c>
      <c r="C26" s="82">
        <v>430.1</v>
      </c>
      <c r="D26" s="83"/>
      <c r="E26" s="84"/>
      <c r="F26" s="85"/>
      <c r="G26" s="84">
        <v>402</v>
      </c>
      <c r="H26" s="83"/>
      <c r="I26" s="84"/>
      <c r="J26" s="85"/>
      <c r="K26" s="86"/>
      <c r="L26" s="87"/>
      <c r="M26" s="88">
        <f t="shared" si="0"/>
        <v>0</v>
      </c>
    </row>
    <row r="27" spans="1:15" ht="14.25" customHeight="1" x14ac:dyDescent="0.25">
      <c r="A27" s="162">
        <v>2300741</v>
      </c>
      <c r="B27" s="89" t="s">
        <v>28</v>
      </c>
      <c r="C27" s="74">
        <v>2300217</v>
      </c>
      <c r="D27" s="75"/>
      <c r="E27" s="76"/>
      <c r="F27" s="77"/>
      <c r="G27" s="76">
        <v>306</v>
      </c>
      <c r="H27" s="75"/>
      <c r="I27" s="76"/>
      <c r="J27" s="77"/>
      <c r="K27" s="78"/>
      <c r="L27" s="79"/>
      <c r="M27" s="80">
        <f t="shared" si="0"/>
        <v>0</v>
      </c>
    </row>
    <row r="28" spans="1:15" ht="15.75" customHeight="1" x14ac:dyDescent="0.25">
      <c r="A28" s="162">
        <v>2301979</v>
      </c>
      <c r="B28" s="73" t="s">
        <v>29</v>
      </c>
      <c r="C28" s="74">
        <v>297</v>
      </c>
      <c r="D28" s="75"/>
      <c r="E28" s="76"/>
      <c r="F28" s="77"/>
      <c r="G28" s="76">
        <v>278</v>
      </c>
      <c r="H28" s="75"/>
      <c r="I28" s="76"/>
      <c r="J28" s="77"/>
      <c r="K28" s="78"/>
      <c r="L28" s="79"/>
      <c r="M28" s="80">
        <f t="shared" si="0"/>
        <v>0</v>
      </c>
    </row>
    <row r="29" spans="1:15" ht="15.75" customHeight="1" x14ac:dyDescent="0.25">
      <c r="A29" s="162">
        <v>2301982</v>
      </c>
      <c r="B29" s="73" t="s">
        <v>30</v>
      </c>
      <c r="C29" s="74">
        <v>266.3</v>
      </c>
      <c r="D29" s="75"/>
      <c r="E29" s="76"/>
      <c r="F29" s="77"/>
      <c r="G29" s="76">
        <v>249</v>
      </c>
      <c r="H29" s="75"/>
      <c r="I29" s="76"/>
      <c r="J29" s="77"/>
      <c r="K29" s="78"/>
      <c r="L29" s="79"/>
      <c r="M29" s="80">
        <f t="shared" si="0"/>
        <v>0</v>
      </c>
    </row>
    <row r="30" spans="1:15" ht="14.25" customHeight="1" x14ac:dyDescent="0.25">
      <c r="A30" s="162">
        <v>2301972</v>
      </c>
      <c r="B30" s="73" t="s">
        <v>31</v>
      </c>
      <c r="C30" s="74">
        <v>384.1</v>
      </c>
      <c r="D30" s="75"/>
      <c r="E30" s="76"/>
      <c r="F30" s="77"/>
      <c r="G30" s="76">
        <v>359</v>
      </c>
      <c r="H30" s="75"/>
      <c r="I30" s="76"/>
      <c r="J30" s="77"/>
      <c r="K30" s="78"/>
      <c r="L30" s="79"/>
      <c r="M30" s="80">
        <f t="shared" si="0"/>
        <v>0</v>
      </c>
    </row>
    <row r="31" spans="1:15" ht="15" customHeight="1" x14ac:dyDescent="0.25">
      <c r="A31" s="162">
        <v>2300742</v>
      </c>
      <c r="B31" s="73" t="s">
        <v>32</v>
      </c>
      <c r="C31" s="74">
        <v>2300218</v>
      </c>
      <c r="D31" s="75"/>
      <c r="E31" s="76"/>
      <c r="F31" s="77"/>
      <c r="G31" s="76">
        <v>263</v>
      </c>
      <c r="H31" s="75"/>
      <c r="I31" s="76"/>
      <c r="J31" s="77"/>
      <c r="K31" s="78"/>
      <c r="L31" s="79"/>
      <c r="M31" s="80">
        <f t="shared" si="0"/>
        <v>0</v>
      </c>
    </row>
    <row r="32" spans="1:15" ht="15" customHeight="1" x14ac:dyDescent="0.25">
      <c r="A32" s="162">
        <v>2301978</v>
      </c>
      <c r="B32" s="73" t="s">
        <v>33</v>
      </c>
      <c r="C32" s="74">
        <v>251</v>
      </c>
      <c r="D32" s="75"/>
      <c r="E32" s="76"/>
      <c r="F32" s="77"/>
      <c r="G32" s="76">
        <v>235</v>
      </c>
      <c r="H32" s="75"/>
      <c r="I32" s="76"/>
      <c r="J32" s="77"/>
      <c r="K32" s="78"/>
      <c r="L32" s="79"/>
      <c r="M32" s="80">
        <f t="shared" si="0"/>
        <v>0</v>
      </c>
    </row>
    <row r="33" spans="1:15" ht="15" customHeight="1" x14ac:dyDescent="0.25">
      <c r="A33" s="162">
        <v>2301981</v>
      </c>
      <c r="B33" s="73" t="s">
        <v>34</v>
      </c>
      <c r="C33" s="74">
        <v>220.3</v>
      </c>
      <c r="D33" s="75"/>
      <c r="E33" s="76"/>
      <c r="F33" s="77"/>
      <c r="G33" s="76">
        <v>206</v>
      </c>
      <c r="H33" s="75"/>
      <c r="I33" s="76"/>
      <c r="J33" s="77"/>
      <c r="K33" s="78"/>
      <c r="L33" s="79"/>
      <c r="M33" s="80">
        <f t="shared" si="0"/>
        <v>0</v>
      </c>
    </row>
    <row r="34" spans="1:15" ht="14.25" customHeight="1" x14ac:dyDescent="0.25">
      <c r="A34" s="162">
        <v>2301973</v>
      </c>
      <c r="B34" s="73" t="s">
        <v>35</v>
      </c>
      <c r="C34" s="74">
        <v>337</v>
      </c>
      <c r="D34" s="75"/>
      <c r="E34" s="76"/>
      <c r="F34" s="77"/>
      <c r="G34" s="76">
        <v>315</v>
      </c>
      <c r="H34" s="75"/>
      <c r="I34" s="76"/>
      <c r="J34" s="77"/>
      <c r="K34" s="78"/>
      <c r="L34" s="79"/>
      <c r="M34" s="80">
        <f t="shared" si="0"/>
        <v>0</v>
      </c>
    </row>
    <row r="35" spans="1:15" ht="15" customHeight="1" x14ac:dyDescent="0.25">
      <c r="A35" s="162">
        <v>2300743</v>
      </c>
      <c r="B35" s="73" t="s">
        <v>36</v>
      </c>
      <c r="C35" s="74">
        <v>2300219</v>
      </c>
      <c r="D35" s="75"/>
      <c r="E35" s="76"/>
      <c r="F35" s="77"/>
      <c r="G35" s="76">
        <v>219</v>
      </c>
      <c r="H35" s="75"/>
      <c r="I35" s="76"/>
      <c r="J35" s="77"/>
      <c r="K35" s="78"/>
      <c r="L35" s="79"/>
      <c r="M35" s="80">
        <f t="shared" si="0"/>
        <v>0</v>
      </c>
    </row>
    <row r="36" spans="1:15" ht="15" customHeight="1" x14ac:dyDescent="0.25">
      <c r="A36" s="162">
        <v>2301977</v>
      </c>
      <c r="B36" s="73" t="s">
        <v>37</v>
      </c>
      <c r="C36" s="90">
        <v>203.9</v>
      </c>
      <c r="D36" s="91"/>
      <c r="E36" s="92"/>
      <c r="F36" s="93"/>
      <c r="G36" s="92">
        <v>191</v>
      </c>
      <c r="H36" s="91"/>
      <c r="I36" s="92"/>
      <c r="J36" s="93"/>
      <c r="K36" s="94"/>
      <c r="L36" s="95"/>
      <c r="M36" s="96">
        <f t="shared" si="0"/>
        <v>0</v>
      </c>
    </row>
    <row r="37" spans="1:15" ht="16.5" customHeight="1" thickBot="1" x14ac:dyDescent="0.3">
      <c r="A37" s="163">
        <v>2301980</v>
      </c>
      <c r="B37" s="97" t="s">
        <v>38</v>
      </c>
      <c r="C37" s="98">
        <v>173.2</v>
      </c>
      <c r="D37" s="99"/>
      <c r="E37" s="100"/>
      <c r="F37" s="101"/>
      <c r="G37" s="100">
        <v>162</v>
      </c>
      <c r="H37" s="99"/>
      <c r="I37" s="100"/>
      <c r="J37" s="101"/>
      <c r="K37" s="102"/>
      <c r="L37" s="103"/>
      <c r="M37" s="104">
        <f t="shared" si="0"/>
        <v>0</v>
      </c>
    </row>
    <row r="38" spans="1:15" ht="16.5" thickBot="1" x14ac:dyDescent="0.3">
      <c r="A38" s="164"/>
      <c r="B38" s="105" t="s">
        <v>39</v>
      </c>
      <c r="C38" s="106"/>
      <c r="D38" s="107"/>
      <c r="E38" s="108"/>
      <c r="F38" s="109"/>
      <c r="G38" s="108"/>
      <c r="H38" s="107"/>
      <c r="I38" s="108"/>
      <c r="J38" s="109"/>
      <c r="K38" s="110"/>
      <c r="L38" s="111"/>
      <c r="M38" s="106"/>
    </row>
    <row r="39" spans="1:15" ht="15" customHeight="1" x14ac:dyDescent="0.25">
      <c r="A39" s="161">
        <v>2300745</v>
      </c>
      <c r="B39" s="65" t="s">
        <v>40</v>
      </c>
      <c r="C39" s="70">
        <v>2300221</v>
      </c>
      <c r="D39" s="72"/>
      <c r="E39" s="72"/>
      <c r="F39" s="112"/>
      <c r="G39" s="68">
        <v>250</v>
      </c>
      <c r="H39" s="113"/>
      <c r="I39" s="72"/>
      <c r="J39" s="72"/>
      <c r="K39" s="114"/>
      <c r="L39" s="70"/>
      <c r="M39" s="113">
        <f t="shared" ref="M39:M57" si="2">L39*K39*G39</f>
        <v>0</v>
      </c>
    </row>
    <row r="40" spans="1:15" ht="15" customHeight="1" x14ac:dyDescent="0.25">
      <c r="A40" s="162">
        <v>2300729</v>
      </c>
      <c r="B40" s="73" t="s">
        <v>41</v>
      </c>
      <c r="C40" s="78">
        <v>2300205</v>
      </c>
      <c r="D40" s="80"/>
      <c r="E40" s="80">
        <v>89.1</v>
      </c>
      <c r="F40" s="115"/>
      <c r="G40" s="76">
        <v>166</v>
      </c>
      <c r="H40" s="116"/>
      <c r="I40" s="80"/>
      <c r="J40" s="80"/>
      <c r="K40" s="117"/>
      <c r="L40" s="78"/>
      <c r="M40" s="116">
        <f t="shared" si="2"/>
        <v>0</v>
      </c>
    </row>
    <row r="41" spans="1:15" ht="15" customHeight="1" x14ac:dyDescent="0.25">
      <c r="A41" s="162">
        <v>2300746</v>
      </c>
      <c r="B41" s="73" t="s">
        <v>42</v>
      </c>
      <c r="C41" s="78">
        <v>2300222</v>
      </c>
      <c r="D41" s="80"/>
      <c r="E41" s="80"/>
      <c r="F41" s="115"/>
      <c r="G41" s="76">
        <v>141</v>
      </c>
      <c r="H41" s="116"/>
      <c r="I41" s="80"/>
      <c r="J41" s="80"/>
      <c r="K41" s="117"/>
      <c r="L41" s="78"/>
      <c r="M41" s="116">
        <f t="shared" si="2"/>
        <v>0</v>
      </c>
    </row>
    <row r="42" spans="1:15" ht="14.25" customHeight="1" x14ac:dyDescent="0.25">
      <c r="A42" s="162">
        <v>2300747</v>
      </c>
      <c r="B42" s="73" t="s">
        <v>43</v>
      </c>
      <c r="C42" s="78">
        <v>2300223</v>
      </c>
      <c r="D42" s="80"/>
      <c r="E42" s="80">
        <v>30.68</v>
      </c>
      <c r="F42" s="115"/>
      <c r="G42" s="76">
        <v>117</v>
      </c>
      <c r="H42" s="116"/>
      <c r="I42" s="80"/>
      <c r="J42" s="80"/>
      <c r="K42" s="117"/>
      <c r="L42" s="78"/>
      <c r="M42" s="116">
        <f t="shared" si="2"/>
        <v>0</v>
      </c>
    </row>
    <row r="43" spans="1:15" ht="15.75" customHeight="1" x14ac:dyDescent="0.25">
      <c r="A43" s="162">
        <v>2301974</v>
      </c>
      <c r="B43" s="89" t="s">
        <v>44</v>
      </c>
      <c r="C43" s="78">
        <v>307.10000000000002</v>
      </c>
      <c r="D43" s="80"/>
      <c r="E43" s="80"/>
      <c r="F43" s="115"/>
      <c r="G43" s="76">
        <v>287</v>
      </c>
      <c r="H43" s="116"/>
      <c r="I43" s="80"/>
      <c r="J43" s="80"/>
      <c r="K43" s="117"/>
      <c r="L43" s="78"/>
      <c r="M43" s="116">
        <f t="shared" si="2"/>
        <v>0</v>
      </c>
    </row>
    <row r="44" spans="1:15" ht="14.25" customHeight="1" x14ac:dyDescent="0.25">
      <c r="A44" s="162">
        <v>2300744</v>
      </c>
      <c r="B44" s="73" t="s">
        <v>45</v>
      </c>
      <c r="C44" s="78">
        <v>2300220</v>
      </c>
      <c r="D44" s="80"/>
      <c r="E44" s="80"/>
      <c r="F44" s="115"/>
      <c r="G44" s="76">
        <v>191</v>
      </c>
      <c r="H44" s="116"/>
      <c r="I44" s="80"/>
      <c r="J44" s="80"/>
      <c r="K44" s="117"/>
      <c r="L44" s="78"/>
      <c r="M44" s="116">
        <f t="shared" si="2"/>
        <v>0</v>
      </c>
    </row>
    <row r="45" spans="1:15" ht="14.25" customHeight="1" x14ac:dyDescent="0.25">
      <c r="A45" s="162">
        <v>2301975</v>
      </c>
      <c r="B45" s="73" t="s">
        <v>46</v>
      </c>
      <c r="C45" s="78">
        <v>174</v>
      </c>
      <c r="D45" s="80"/>
      <c r="E45" s="80"/>
      <c r="F45" s="115"/>
      <c r="G45" s="76">
        <v>163</v>
      </c>
      <c r="H45" s="116"/>
      <c r="I45" s="80"/>
      <c r="J45" s="80"/>
      <c r="K45" s="117"/>
      <c r="L45" s="78"/>
      <c r="M45" s="116">
        <f t="shared" si="2"/>
        <v>0</v>
      </c>
    </row>
    <row r="46" spans="1:15" ht="16.5" customHeight="1" thickBot="1" x14ac:dyDescent="0.3">
      <c r="A46" s="162">
        <v>2301976</v>
      </c>
      <c r="B46" s="118" t="s">
        <v>47</v>
      </c>
      <c r="C46" s="102">
        <v>143.30000000000001</v>
      </c>
      <c r="D46" s="104"/>
      <c r="E46" s="104"/>
      <c r="F46" s="119"/>
      <c r="G46" s="100">
        <v>134</v>
      </c>
      <c r="H46" s="120"/>
      <c r="I46" s="104"/>
      <c r="J46" s="104"/>
      <c r="K46" s="121"/>
      <c r="L46" s="102"/>
      <c r="M46" s="120">
        <f t="shared" si="2"/>
        <v>0</v>
      </c>
    </row>
    <row r="47" spans="1:15" s="40" customFormat="1" ht="16.5" customHeight="1" x14ac:dyDescent="0.25">
      <c r="A47" s="165">
        <v>2300731</v>
      </c>
      <c r="B47" s="122" t="s">
        <v>48</v>
      </c>
      <c r="C47" s="70">
        <v>2300207</v>
      </c>
      <c r="D47" s="72">
        <v>33.6</v>
      </c>
      <c r="E47" s="72">
        <v>13.3</v>
      </c>
      <c r="F47" s="112">
        <f t="shared" ref="F47:F57" si="3">1-(E47/C47)</f>
        <v>0.9999942179116923</v>
      </c>
      <c r="G47" s="68">
        <v>22</v>
      </c>
      <c r="H47" s="113">
        <f t="shared" ref="H47:J57" si="4">$C47*(1-H$13)</f>
        <v>1656149.04</v>
      </c>
      <c r="I47" s="72">
        <f t="shared" si="4"/>
        <v>1725155.25</v>
      </c>
      <c r="J47" s="72">
        <f t="shared" si="4"/>
        <v>1610144.9</v>
      </c>
      <c r="K47" s="114"/>
      <c r="L47" s="70"/>
      <c r="M47" s="113">
        <f t="shared" si="2"/>
        <v>0</v>
      </c>
    </row>
    <row r="48" spans="1:15" ht="15" customHeight="1" x14ac:dyDescent="0.25">
      <c r="A48" s="162">
        <v>2300732</v>
      </c>
      <c r="B48" s="73" t="s">
        <v>49</v>
      </c>
      <c r="C48" s="78">
        <v>2300208</v>
      </c>
      <c r="D48" s="80">
        <v>50</v>
      </c>
      <c r="E48" s="80">
        <v>30.09</v>
      </c>
      <c r="F48" s="115">
        <f t="shared" si="3"/>
        <v>0.9999869185743202</v>
      </c>
      <c r="G48" s="76">
        <v>54</v>
      </c>
      <c r="H48" s="116">
        <f t="shared" si="4"/>
        <v>1656149.76</v>
      </c>
      <c r="I48" s="80">
        <f t="shared" si="4"/>
        <v>1725156</v>
      </c>
      <c r="J48" s="80">
        <f t="shared" si="4"/>
        <v>1610145.5999999999</v>
      </c>
      <c r="K48" s="117"/>
      <c r="L48" s="78"/>
      <c r="M48" s="116">
        <f t="shared" si="2"/>
        <v>0</v>
      </c>
      <c r="O48" s="39"/>
    </row>
    <row r="49" spans="1:15" ht="15" customHeight="1" x14ac:dyDescent="0.25">
      <c r="A49" s="162">
        <v>2300738</v>
      </c>
      <c r="B49" s="73" t="s">
        <v>72</v>
      </c>
      <c r="C49" s="78">
        <v>2300214</v>
      </c>
      <c r="D49" s="80"/>
      <c r="E49" s="80"/>
      <c r="F49" s="115"/>
      <c r="G49" s="76">
        <v>25</v>
      </c>
      <c r="H49" s="116"/>
      <c r="I49" s="80"/>
      <c r="J49" s="80"/>
      <c r="K49" s="117"/>
      <c r="L49" s="78"/>
      <c r="M49" s="116">
        <f t="shared" si="2"/>
        <v>0</v>
      </c>
      <c r="O49" s="39"/>
    </row>
    <row r="50" spans="1:15" ht="15" customHeight="1" x14ac:dyDescent="0.25">
      <c r="A50" s="162">
        <v>2300739</v>
      </c>
      <c r="B50" s="73" t="s">
        <v>73</v>
      </c>
      <c r="C50" s="78">
        <v>2300215</v>
      </c>
      <c r="D50" s="80"/>
      <c r="E50" s="80"/>
      <c r="F50" s="115"/>
      <c r="G50" s="76">
        <v>60</v>
      </c>
      <c r="H50" s="116"/>
      <c r="I50" s="80"/>
      <c r="J50" s="80"/>
      <c r="K50" s="117"/>
      <c r="L50" s="78"/>
      <c r="M50" s="116">
        <f t="shared" si="2"/>
        <v>0</v>
      </c>
      <c r="O50" s="39"/>
    </row>
    <row r="51" spans="1:15" ht="15" customHeight="1" x14ac:dyDescent="0.25">
      <c r="A51" s="162">
        <v>2300740</v>
      </c>
      <c r="B51" s="73" t="s">
        <v>74</v>
      </c>
      <c r="C51" s="78">
        <v>2300216</v>
      </c>
      <c r="D51" s="80"/>
      <c r="E51" s="80"/>
      <c r="F51" s="115"/>
      <c r="G51" s="76">
        <v>60</v>
      </c>
      <c r="H51" s="116"/>
      <c r="I51" s="80"/>
      <c r="J51" s="80"/>
      <c r="K51" s="117"/>
      <c r="L51" s="78"/>
      <c r="M51" s="116">
        <f t="shared" si="2"/>
        <v>0</v>
      </c>
      <c r="O51" s="39"/>
    </row>
    <row r="52" spans="1:15" s="40" customFormat="1" ht="15.75" customHeight="1" x14ac:dyDescent="0.25">
      <c r="A52" s="165">
        <v>2300733</v>
      </c>
      <c r="B52" s="123" t="s">
        <v>50</v>
      </c>
      <c r="C52" s="78">
        <v>2300209</v>
      </c>
      <c r="D52" s="80">
        <v>18.100000000000001</v>
      </c>
      <c r="E52" s="80">
        <v>7.52</v>
      </c>
      <c r="F52" s="115">
        <f t="shared" si="3"/>
        <v>0.99999673073185957</v>
      </c>
      <c r="G52" s="76">
        <v>14</v>
      </c>
      <c r="H52" s="116">
        <f t="shared" si="4"/>
        <v>1656150.48</v>
      </c>
      <c r="I52" s="80">
        <f t="shared" si="4"/>
        <v>1725156.75</v>
      </c>
      <c r="J52" s="80">
        <f t="shared" si="4"/>
        <v>1610146.2999999998</v>
      </c>
      <c r="K52" s="117"/>
      <c r="L52" s="78"/>
      <c r="M52" s="116">
        <f>L52*K52*G52</f>
        <v>0</v>
      </c>
    </row>
    <row r="53" spans="1:15" ht="16.5" customHeight="1" x14ac:dyDescent="0.25">
      <c r="A53" s="162">
        <v>2300734</v>
      </c>
      <c r="B53" s="73" t="s">
        <v>51</v>
      </c>
      <c r="C53" s="78">
        <v>2300210</v>
      </c>
      <c r="D53" s="80">
        <v>0</v>
      </c>
      <c r="E53" s="80">
        <v>3.3</v>
      </c>
      <c r="F53" s="115">
        <f t="shared" si="3"/>
        <v>0.99999856534838127</v>
      </c>
      <c r="G53" s="76">
        <v>5</v>
      </c>
      <c r="H53" s="116">
        <f t="shared" si="4"/>
        <v>1656151.2</v>
      </c>
      <c r="I53" s="80">
        <f t="shared" si="4"/>
        <v>1725157.5</v>
      </c>
      <c r="J53" s="80">
        <f t="shared" si="4"/>
        <v>1610147</v>
      </c>
      <c r="K53" s="117"/>
      <c r="L53" s="78"/>
      <c r="M53" s="116">
        <f>L53*K53*G53</f>
        <v>0</v>
      </c>
    </row>
    <row r="54" spans="1:15" s="40" customFormat="1" ht="15.75" customHeight="1" x14ac:dyDescent="0.25">
      <c r="A54" s="165">
        <v>2300730</v>
      </c>
      <c r="B54" s="124" t="s">
        <v>52</v>
      </c>
      <c r="C54" s="86">
        <v>2300206</v>
      </c>
      <c r="D54" s="88">
        <v>76</v>
      </c>
      <c r="E54" s="88">
        <v>40.5</v>
      </c>
      <c r="F54" s="125">
        <f t="shared" si="3"/>
        <v>0.99998239288133328</v>
      </c>
      <c r="G54" s="76">
        <v>74</v>
      </c>
      <c r="H54" s="126">
        <f t="shared" si="4"/>
        <v>1656148.3199999998</v>
      </c>
      <c r="I54" s="88">
        <f t="shared" si="4"/>
        <v>1725154.5</v>
      </c>
      <c r="J54" s="88">
        <f t="shared" si="4"/>
        <v>1610144.2</v>
      </c>
      <c r="K54" s="127"/>
      <c r="L54" s="86"/>
      <c r="M54" s="126">
        <f t="shared" si="2"/>
        <v>0</v>
      </c>
    </row>
    <row r="55" spans="1:15" ht="15.75" customHeight="1" x14ac:dyDescent="0.25">
      <c r="A55" s="162">
        <v>2300735</v>
      </c>
      <c r="B55" s="73" t="s">
        <v>53</v>
      </c>
      <c r="C55" s="78">
        <v>2300211</v>
      </c>
      <c r="D55" s="80">
        <v>250</v>
      </c>
      <c r="E55" s="80">
        <v>61.33</v>
      </c>
      <c r="F55" s="115">
        <f t="shared" si="3"/>
        <v>0.99997333722862813</v>
      </c>
      <c r="G55" s="76">
        <v>102</v>
      </c>
      <c r="H55" s="116">
        <f t="shared" si="4"/>
        <v>1656151.92</v>
      </c>
      <c r="I55" s="80">
        <f t="shared" si="4"/>
        <v>1725158.25</v>
      </c>
      <c r="J55" s="80">
        <f t="shared" si="4"/>
        <v>1610147.7</v>
      </c>
      <c r="K55" s="117"/>
      <c r="L55" s="78"/>
      <c r="M55" s="116">
        <f t="shared" si="2"/>
        <v>0</v>
      </c>
    </row>
    <row r="56" spans="1:15" ht="16.5" customHeight="1" x14ac:dyDescent="0.25">
      <c r="A56" s="162">
        <v>2300736</v>
      </c>
      <c r="B56" s="73" t="s">
        <v>54</v>
      </c>
      <c r="C56" s="78">
        <v>2300212</v>
      </c>
      <c r="D56" s="80">
        <v>300</v>
      </c>
      <c r="E56" s="80">
        <v>92</v>
      </c>
      <c r="F56" s="115">
        <f t="shared" si="3"/>
        <v>0.99996000368661675</v>
      </c>
      <c r="G56" s="76">
        <v>152</v>
      </c>
      <c r="H56" s="116">
        <f t="shared" si="4"/>
        <v>1656152.64</v>
      </c>
      <c r="I56" s="80">
        <f t="shared" si="4"/>
        <v>1725159</v>
      </c>
      <c r="J56" s="80">
        <f t="shared" si="4"/>
        <v>1610148.4</v>
      </c>
      <c r="K56" s="117"/>
      <c r="L56" s="78"/>
      <c r="M56" s="116">
        <f t="shared" si="2"/>
        <v>0</v>
      </c>
    </row>
    <row r="57" spans="1:15" ht="15.75" customHeight="1" thickBot="1" x14ac:dyDescent="0.3">
      <c r="A57" s="166">
        <v>2300737</v>
      </c>
      <c r="B57" s="118" t="s">
        <v>55</v>
      </c>
      <c r="C57" s="102">
        <v>2300213</v>
      </c>
      <c r="D57" s="104">
        <v>600</v>
      </c>
      <c r="E57" s="104">
        <v>246.47</v>
      </c>
      <c r="F57" s="119">
        <f t="shared" si="3"/>
        <v>0.99989284905354414</v>
      </c>
      <c r="G57" s="100">
        <v>410</v>
      </c>
      <c r="H57" s="120">
        <f t="shared" si="4"/>
        <v>1656153.3599999999</v>
      </c>
      <c r="I57" s="104">
        <f t="shared" si="4"/>
        <v>1725159.75</v>
      </c>
      <c r="J57" s="104">
        <f t="shared" si="4"/>
        <v>1610149.0999999999</v>
      </c>
      <c r="K57" s="121"/>
      <c r="L57" s="102"/>
      <c r="M57" s="120">
        <f t="shared" si="2"/>
        <v>0</v>
      </c>
    </row>
    <row r="58" spans="1:15" ht="18.75" customHeight="1" thickBot="1" x14ac:dyDescent="0.3">
      <c r="A58" s="32" t="s">
        <v>56</v>
      </c>
      <c r="B58" s="9" t="s">
        <v>57</v>
      </c>
      <c r="C58" s="10"/>
      <c r="D58" s="10"/>
      <c r="E58" s="11"/>
      <c r="F58" s="12"/>
      <c r="G58" s="13"/>
      <c r="H58" s="13"/>
      <c r="I58" s="13"/>
      <c r="J58" s="13"/>
      <c r="K58" s="49" t="s">
        <v>58</v>
      </c>
      <c r="L58" s="50"/>
      <c r="M58" s="51">
        <f>SUM(M14:M57)</f>
        <v>0</v>
      </c>
    </row>
    <row r="59" spans="1:15" ht="18" customHeight="1" thickBot="1" x14ac:dyDescent="0.3">
      <c r="B59"/>
      <c r="C59" s="4"/>
      <c r="D59" s="4"/>
      <c r="E59" s="4"/>
      <c r="F59" s="4"/>
      <c r="G59" s="4"/>
      <c r="H59"/>
      <c r="I59"/>
      <c r="J59"/>
      <c r="K59" s="52" t="s">
        <v>59</v>
      </c>
      <c r="L59" s="53">
        <v>0.17</v>
      </c>
      <c r="M59" s="54">
        <f>M58*L59</f>
        <v>0</v>
      </c>
    </row>
    <row r="60" spans="1:15" ht="15.75" customHeight="1" thickBot="1" x14ac:dyDescent="0.3">
      <c r="B60" s="14" t="s">
        <v>61</v>
      </c>
      <c r="C60"/>
      <c r="D60" s="4"/>
      <c r="E60" s="4"/>
      <c r="F60" s="4"/>
      <c r="G60" s="4"/>
      <c r="H60"/>
      <c r="I60"/>
      <c r="J60"/>
      <c r="K60" s="20" t="s">
        <v>60</v>
      </c>
      <c r="L60" s="21"/>
      <c r="M60" s="22">
        <f>SUM(M58:M59)</f>
        <v>0</v>
      </c>
    </row>
    <row r="61" spans="1:15" x14ac:dyDescent="0.25">
      <c r="B61" s="23" t="s">
        <v>63</v>
      </c>
      <c r="C61"/>
      <c r="D61" s="4"/>
      <c r="E61" s="4"/>
      <c r="F61" s="4"/>
      <c r="G61" s="4"/>
      <c r="H61"/>
      <c r="I61"/>
      <c r="J61"/>
      <c r="K61" s="15"/>
      <c r="L61" s="15"/>
      <c r="M61" s="16"/>
    </row>
    <row r="62" spans="1:15" ht="17.25" customHeight="1" x14ac:dyDescent="0.25">
      <c r="B62" s="41"/>
      <c r="D62" s="37"/>
      <c r="E62" s="37"/>
      <c r="F62" s="37"/>
      <c r="G62" s="37"/>
      <c r="K62" s="34"/>
      <c r="L62" s="34"/>
      <c r="M62" s="42"/>
    </row>
    <row r="63" spans="1:15" ht="15.75" customHeight="1" x14ac:dyDescent="0.25">
      <c r="B63" s="43" t="s">
        <v>68</v>
      </c>
      <c r="C63" s="37"/>
      <c r="D63" s="37"/>
      <c r="E63" s="37"/>
      <c r="F63" s="37"/>
      <c r="G63" s="37"/>
    </row>
    <row r="64" spans="1:15" ht="12" customHeight="1" x14ac:dyDescent="0.25">
      <c r="B64" s="43"/>
      <c r="C64" s="37"/>
      <c r="D64" s="37"/>
      <c r="E64" s="37"/>
      <c r="F64" s="37"/>
      <c r="G64" s="37"/>
    </row>
    <row r="65" spans="2:13" x14ac:dyDescent="0.25">
      <c r="B65" s="43" t="s">
        <v>69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2:13" x14ac:dyDescent="0.25">
      <c r="B66" s="48" t="s">
        <v>66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</row>
    <row r="67" spans="2:13" x14ac:dyDescent="0.25">
      <c r="B67" s="47" t="s">
        <v>70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</row>
    <row r="68" spans="2:13" x14ac:dyDescent="0.25">
      <c r="C68" s="44"/>
      <c r="D68" s="44"/>
      <c r="E68" s="44"/>
      <c r="F68" s="44"/>
      <c r="G68" s="44"/>
      <c r="H68" s="44"/>
      <c r="I68" s="44"/>
      <c r="J68" s="44"/>
      <c r="K68" s="44"/>
      <c r="M68" s="44"/>
    </row>
    <row r="69" spans="2:13" x14ac:dyDescent="0.25">
      <c r="L69" s="46"/>
    </row>
    <row r="70" spans="2:13" x14ac:dyDescent="0.25">
      <c r="L70" s="45" t="s">
        <v>67</v>
      </c>
    </row>
  </sheetData>
  <mergeCells count="8">
    <mergeCell ref="M12:M13"/>
    <mergeCell ref="A6:B6"/>
    <mergeCell ref="A7:B7"/>
    <mergeCell ref="A8:B8"/>
    <mergeCell ref="A10:K10"/>
    <mergeCell ref="A12:A13"/>
    <mergeCell ref="B12:B13"/>
    <mergeCell ref="K12:K1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7:N71"/>
  <sheetViews>
    <sheetView rightToLeft="1" topLeftCell="A43" workbookViewId="0">
      <selection activeCell="B68" sqref="B68"/>
    </sheetView>
  </sheetViews>
  <sheetFormatPr defaultRowHeight="15" x14ac:dyDescent="0.25"/>
  <cols>
    <col min="1" max="1" width="11" bestFit="1" customWidth="1"/>
    <col min="2" max="2" width="35.42578125" customWidth="1"/>
    <col min="3" max="3" width="11.7109375" hidden="1" customWidth="1"/>
    <col min="4" max="4" width="9" hidden="1" customWidth="1"/>
    <col min="5" max="5" width="12.85546875" hidden="1" customWidth="1"/>
    <col min="6" max="6" width="10.42578125" hidden="1" customWidth="1"/>
    <col min="7" max="7" width="11.42578125" customWidth="1"/>
    <col min="8" max="8" width="10.5703125" hidden="1" customWidth="1"/>
    <col min="9" max="9" width="11" hidden="1" customWidth="1"/>
    <col min="10" max="10" width="12.140625" hidden="1" customWidth="1"/>
    <col min="11" max="11" width="12.42578125" customWidth="1"/>
    <col min="12" max="12" width="7.140625" customWidth="1"/>
    <col min="13" max="13" width="11" bestFit="1" customWidth="1"/>
    <col min="14" max="14" width="3" customWidth="1"/>
    <col min="257" max="257" width="3.42578125" customWidth="1"/>
    <col min="258" max="258" width="30.7109375" customWidth="1"/>
    <col min="259" max="259" width="11.7109375" customWidth="1"/>
    <col min="260" max="262" width="0" hidden="1" customWidth="1"/>
    <col min="263" max="263" width="11.42578125" customWidth="1"/>
    <col min="264" max="266" width="0" hidden="1" customWidth="1"/>
    <col min="267" max="267" width="12.42578125" customWidth="1"/>
    <col min="268" max="268" width="7.140625" customWidth="1"/>
    <col min="269" max="269" width="9.85546875" customWidth="1"/>
    <col min="270" max="270" width="3" customWidth="1"/>
    <col min="513" max="513" width="3.42578125" customWidth="1"/>
    <col min="514" max="514" width="30.7109375" customWidth="1"/>
    <col min="515" max="515" width="11.7109375" customWidth="1"/>
    <col min="516" max="518" width="0" hidden="1" customWidth="1"/>
    <col min="519" max="519" width="11.42578125" customWidth="1"/>
    <col min="520" max="522" width="0" hidden="1" customWidth="1"/>
    <col min="523" max="523" width="12.42578125" customWidth="1"/>
    <col min="524" max="524" width="7.140625" customWidth="1"/>
    <col min="525" max="525" width="9.85546875" customWidth="1"/>
    <col min="526" max="526" width="3" customWidth="1"/>
    <col min="769" max="769" width="3.42578125" customWidth="1"/>
    <col min="770" max="770" width="30.7109375" customWidth="1"/>
    <col min="771" max="771" width="11.7109375" customWidth="1"/>
    <col min="772" max="774" width="0" hidden="1" customWidth="1"/>
    <col min="775" max="775" width="11.42578125" customWidth="1"/>
    <col min="776" max="778" width="0" hidden="1" customWidth="1"/>
    <col min="779" max="779" width="12.42578125" customWidth="1"/>
    <col min="780" max="780" width="7.140625" customWidth="1"/>
    <col min="781" max="781" width="9.85546875" customWidth="1"/>
    <col min="782" max="782" width="3" customWidth="1"/>
    <col min="1025" max="1025" width="3.42578125" customWidth="1"/>
    <col min="1026" max="1026" width="30.7109375" customWidth="1"/>
    <col min="1027" max="1027" width="11.7109375" customWidth="1"/>
    <col min="1028" max="1030" width="0" hidden="1" customWidth="1"/>
    <col min="1031" max="1031" width="11.42578125" customWidth="1"/>
    <col min="1032" max="1034" width="0" hidden="1" customWidth="1"/>
    <col min="1035" max="1035" width="12.42578125" customWidth="1"/>
    <col min="1036" max="1036" width="7.140625" customWidth="1"/>
    <col min="1037" max="1037" width="9.85546875" customWidth="1"/>
    <col min="1038" max="1038" width="3" customWidth="1"/>
    <col min="1281" max="1281" width="3.42578125" customWidth="1"/>
    <col min="1282" max="1282" width="30.7109375" customWidth="1"/>
    <col min="1283" max="1283" width="11.7109375" customWidth="1"/>
    <col min="1284" max="1286" width="0" hidden="1" customWidth="1"/>
    <col min="1287" max="1287" width="11.42578125" customWidth="1"/>
    <col min="1288" max="1290" width="0" hidden="1" customWidth="1"/>
    <col min="1291" max="1291" width="12.42578125" customWidth="1"/>
    <col min="1292" max="1292" width="7.140625" customWidth="1"/>
    <col min="1293" max="1293" width="9.85546875" customWidth="1"/>
    <col min="1294" max="1294" width="3" customWidth="1"/>
    <col min="1537" max="1537" width="3.42578125" customWidth="1"/>
    <col min="1538" max="1538" width="30.7109375" customWidth="1"/>
    <col min="1539" max="1539" width="11.7109375" customWidth="1"/>
    <col min="1540" max="1542" width="0" hidden="1" customWidth="1"/>
    <col min="1543" max="1543" width="11.42578125" customWidth="1"/>
    <col min="1544" max="1546" width="0" hidden="1" customWidth="1"/>
    <col min="1547" max="1547" width="12.42578125" customWidth="1"/>
    <col min="1548" max="1548" width="7.140625" customWidth="1"/>
    <col min="1549" max="1549" width="9.85546875" customWidth="1"/>
    <col min="1550" max="1550" width="3" customWidth="1"/>
    <col min="1793" max="1793" width="3.42578125" customWidth="1"/>
    <col min="1794" max="1794" width="30.7109375" customWidth="1"/>
    <col min="1795" max="1795" width="11.7109375" customWidth="1"/>
    <col min="1796" max="1798" width="0" hidden="1" customWidth="1"/>
    <col min="1799" max="1799" width="11.42578125" customWidth="1"/>
    <col min="1800" max="1802" width="0" hidden="1" customWidth="1"/>
    <col min="1803" max="1803" width="12.42578125" customWidth="1"/>
    <col min="1804" max="1804" width="7.140625" customWidth="1"/>
    <col min="1805" max="1805" width="9.85546875" customWidth="1"/>
    <col min="1806" max="1806" width="3" customWidth="1"/>
    <col min="2049" max="2049" width="3.42578125" customWidth="1"/>
    <col min="2050" max="2050" width="30.7109375" customWidth="1"/>
    <col min="2051" max="2051" width="11.7109375" customWidth="1"/>
    <col min="2052" max="2054" width="0" hidden="1" customWidth="1"/>
    <col min="2055" max="2055" width="11.42578125" customWidth="1"/>
    <col min="2056" max="2058" width="0" hidden="1" customWidth="1"/>
    <col min="2059" max="2059" width="12.42578125" customWidth="1"/>
    <col min="2060" max="2060" width="7.140625" customWidth="1"/>
    <col min="2061" max="2061" width="9.85546875" customWidth="1"/>
    <col min="2062" max="2062" width="3" customWidth="1"/>
    <col min="2305" max="2305" width="3.42578125" customWidth="1"/>
    <col min="2306" max="2306" width="30.7109375" customWidth="1"/>
    <col min="2307" max="2307" width="11.7109375" customWidth="1"/>
    <col min="2308" max="2310" width="0" hidden="1" customWidth="1"/>
    <col min="2311" max="2311" width="11.42578125" customWidth="1"/>
    <col min="2312" max="2314" width="0" hidden="1" customWidth="1"/>
    <col min="2315" max="2315" width="12.42578125" customWidth="1"/>
    <col min="2316" max="2316" width="7.140625" customWidth="1"/>
    <col min="2317" max="2317" width="9.85546875" customWidth="1"/>
    <col min="2318" max="2318" width="3" customWidth="1"/>
    <col min="2561" max="2561" width="3.42578125" customWidth="1"/>
    <col min="2562" max="2562" width="30.7109375" customWidth="1"/>
    <col min="2563" max="2563" width="11.7109375" customWidth="1"/>
    <col min="2564" max="2566" width="0" hidden="1" customWidth="1"/>
    <col min="2567" max="2567" width="11.42578125" customWidth="1"/>
    <col min="2568" max="2570" width="0" hidden="1" customWidth="1"/>
    <col min="2571" max="2571" width="12.42578125" customWidth="1"/>
    <col min="2572" max="2572" width="7.140625" customWidth="1"/>
    <col min="2573" max="2573" width="9.85546875" customWidth="1"/>
    <col min="2574" max="2574" width="3" customWidth="1"/>
    <col min="2817" max="2817" width="3.42578125" customWidth="1"/>
    <col min="2818" max="2818" width="30.7109375" customWidth="1"/>
    <col min="2819" max="2819" width="11.7109375" customWidth="1"/>
    <col min="2820" max="2822" width="0" hidden="1" customWidth="1"/>
    <col min="2823" max="2823" width="11.42578125" customWidth="1"/>
    <col min="2824" max="2826" width="0" hidden="1" customWidth="1"/>
    <col min="2827" max="2827" width="12.42578125" customWidth="1"/>
    <col min="2828" max="2828" width="7.140625" customWidth="1"/>
    <col min="2829" max="2829" width="9.85546875" customWidth="1"/>
    <col min="2830" max="2830" width="3" customWidth="1"/>
    <col min="3073" max="3073" width="3.42578125" customWidth="1"/>
    <col min="3074" max="3074" width="30.7109375" customWidth="1"/>
    <col min="3075" max="3075" width="11.7109375" customWidth="1"/>
    <col min="3076" max="3078" width="0" hidden="1" customWidth="1"/>
    <col min="3079" max="3079" width="11.42578125" customWidth="1"/>
    <col min="3080" max="3082" width="0" hidden="1" customWidth="1"/>
    <col min="3083" max="3083" width="12.42578125" customWidth="1"/>
    <col min="3084" max="3084" width="7.140625" customWidth="1"/>
    <col min="3085" max="3085" width="9.85546875" customWidth="1"/>
    <col min="3086" max="3086" width="3" customWidth="1"/>
    <col min="3329" max="3329" width="3.42578125" customWidth="1"/>
    <col min="3330" max="3330" width="30.7109375" customWidth="1"/>
    <col min="3331" max="3331" width="11.7109375" customWidth="1"/>
    <col min="3332" max="3334" width="0" hidden="1" customWidth="1"/>
    <col min="3335" max="3335" width="11.42578125" customWidth="1"/>
    <col min="3336" max="3338" width="0" hidden="1" customWidth="1"/>
    <col min="3339" max="3339" width="12.42578125" customWidth="1"/>
    <col min="3340" max="3340" width="7.140625" customWidth="1"/>
    <col min="3341" max="3341" width="9.85546875" customWidth="1"/>
    <col min="3342" max="3342" width="3" customWidth="1"/>
    <col min="3585" max="3585" width="3.42578125" customWidth="1"/>
    <col min="3586" max="3586" width="30.7109375" customWidth="1"/>
    <col min="3587" max="3587" width="11.7109375" customWidth="1"/>
    <col min="3588" max="3590" width="0" hidden="1" customWidth="1"/>
    <col min="3591" max="3591" width="11.42578125" customWidth="1"/>
    <col min="3592" max="3594" width="0" hidden="1" customWidth="1"/>
    <col min="3595" max="3595" width="12.42578125" customWidth="1"/>
    <col min="3596" max="3596" width="7.140625" customWidth="1"/>
    <col min="3597" max="3597" width="9.85546875" customWidth="1"/>
    <col min="3598" max="3598" width="3" customWidth="1"/>
    <col min="3841" max="3841" width="3.42578125" customWidth="1"/>
    <col min="3842" max="3842" width="30.7109375" customWidth="1"/>
    <col min="3843" max="3843" width="11.7109375" customWidth="1"/>
    <col min="3844" max="3846" width="0" hidden="1" customWidth="1"/>
    <col min="3847" max="3847" width="11.42578125" customWidth="1"/>
    <col min="3848" max="3850" width="0" hidden="1" customWidth="1"/>
    <col min="3851" max="3851" width="12.42578125" customWidth="1"/>
    <col min="3852" max="3852" width="7.140625" customWidth="1"/>
    <col min="3853" max="3853" width="9.85546875" customWidth="1"/>
    <col min="3854" max="3854" width="3" customWidth="1"/>
    <col min="4097" max="4097" width="3.42578125" customWidth="1"/>
    <col min="4098" max="4098" width="30.7109375" customWidth="1"/>
    <col min="4099" max="4099" width="11.7109375" customWidth="1"/>
    <col min="4100" max="4102" width="0" hidden="1" customWidth="1"/>
    <col min="4103" max="4103" width="11.42578125" customWidth="1"/>
    <col min="4104" max="4106" width="0" hidden="1" customWidth="1"/>
    <col min="4107" max="4107" width="12.42578125" customWidth="1"/>
    <col min="4108" max="4108" width="7.140625" customWidth="1"/>
    <col min="4109" max="4109" width="9.85546875" customWidth="1"/>
    <col min="4110" max="4110" width="3" customWidth="1"/>
    <col min="4353" max="4353" width="3.42578125" customWidth="1"/>
    <col min="4354" max="4354" width="30.7109375" customWidth="1"/>
    <col min="4355" max="4355" width="11.7109375" customWidth="1"/>
    <col min="4356" max="4358" width="0" hidden="1" customWidth="1"/>
    <col min="4359" max="4359" width="11.42578125" customWidth="1"/>
    <col min="4360" max="4362" width="0" hidden="1" customWidth="1"/>
    <col min="4363" max="4363" width="12.42578125" customWidth="1"/>
    <col min="4364" max="4364" width="7.140625" customWidth="1"/>
    <col min="4365" max="4365" width="9.85546875" customWidth="1"/>
    <col min="4366" max="4366" width="3" customWidth="1"/>
    <col min="4609" max="4609" width="3.42578125" customWidth="1"/>
    <col min="4610" max="4610" width="30.7109375" customWidth="1"/>
    <col min="4611" max="4611" width="11.7109375" customWidth="1"/>
    <col min="4612" max="4614" width="0" hidden="1" customWidth="1"/>
    <col min="4615" max="4615" width="11.42578125" customWidth="1"/>
    <col min="4616" max="4618" width="0" hidden="1" customWidth="1"/>
    <col min="4619" max="4619" width="12.42578125" customWidth="1"/>
    <col min="4620" max="4620" width="7.140625" customWidth="1"/>
    <col min="4621" max="4621" width="9.85546875" customWidth="1"/>
    <col min="4622" max="4622" width="3" customWidth="1"/>
    <col min="4865" max="4865" width="3.42578125" customWidth="1"/>
    <col min="4866" max="4866" width="30.7109375" customWidth="1"/>
    <col min="4867" max="4867" width="11.7109375" customWidth="1"/>
    <col min="4868" max="4870" width="0" hidden="1" customWidth="1"/>
    <col min="4871" max="4871" width="11.42578125" customWidth="1"/>
    <col min="4872" max="4874" width="0" hidden="1" customWidth="1"/>
    <col min="4875" max="4875" width="12.42578125" customWidth="1"/>
    <col min="4876" max="4876" width="7.140625" customWidth="1"/>
    <col min="4877" max="4877" width="9.85546875" customWidth="1"/>
    <col min="4878" max="4878" width="3" customWidth="1"/>
    <col min="5121" max="5121" width="3.42578125" customWidth="1"/>
    <col min="5122" max="5122" width="30.7109375" customWidth="1"/>
    <col min="5123" max="5123" width="11.7109375" customWidth="1"/>
    <col min="5124" max="5126" width="0" hidden="1" customWidth="1"/>
    <col min="5127" max="5127" width="11.42578125" customWidth="1"/>
    <col min="5128" max="5130" width="0" hidden="1" customWidth="1"/>
    <col min="5131" max="5131" width="12.42578125" customWidth="1"/>
    <col min="5132" max="5132" width="7.140625" customWidth="1"/>
    <col min="5133" max="5133" width="9.85546875" customWidth="1"/>
    <col min="5134" max="5134" width="3" customWidth="1"/>
    <col min="5377" max="5377" width="3.42578125" customWidth="1"/>
    <col min="5378" max="5378" width="30.7109375" customWidth="1"/>
    <col min="5379" max="5379" width="11.7109375" customWidth="1"/>
    <col min="5380" max="5382" width="0" hidden="1" customWidth="1"/>
    <col min="5383" max="5383" width="11.42578125" customWidth="1"/>
    <col min="5384" max="5386" width="0" hidden="1" customWidth="1"/>
    <col min="5387" max="5387" width="12.42578125" customWidth="1"/>
    <col min="5388" max="5388" width="7.140625" customWidth="1"/>
    <col min="5389" max="5389" width="9.85546875" customWidth="1"/>
    <col min="5390" max="5390" width="3" customWidth="1"/>
    <col min="5633" max="5633" width="3.42578125" customWidth="1"/>
    <col min="5634" max="5634" width="30.7109375" customWidth="1"/>
    <col min="5635" max="5635" width="11.7109375" customWidth="1"/>
    <col min="5636" max="5638" width="0" hidden="1" customWidth="1"/>
    <col min="5639" max="5639" width="11.42578125" customWidth="1"/>
    <col min="5640" max="5642" width="0" hidden="1" customWidth="1"/>
    <col min="5643" max="5643" width="12.42578125" customWidth="1"/>
    <col min="5644" max="5644" width="7.140625" customWidth="1"/>
    <col min="5645" max="5645" width="9.85546875" customWidth="1"/>
    <col min="5646" max="5646" width="3" customWidth="1"/>
    <col min="5889" max="5889" width="3.42578125" customWidth="1"/>
    <col min="5890" max="5890" width="30.7109375" customWidth="1"/>
    <col min="5891" max="5891" width="11.7109375" customWidth="1"/>
    <col min="5892" max="5894" width="0" hidden="1" customWidth="1"/>
    <col min="5895" max="5895" width="11.42578125" customWidth="1"/>
    <col min="5896" max="5898" width="0" hidden="1" customWidth="1"/>
    <col min="5899" max="5899" width="12.42578125" customWidth="1"/>
    <col min="5900" max="5900" width="7.140625" customWidth="1"/>
    <col min="5901" max="5901" width="9.85546875" customWidth="1"/>
    <col min="5902" max="5902" width="3" customWidth="1"/>
    <col min="6145" max="6145" width="3.42578125" customWidth="1"/>
    <col min="6146" max="6146" width="30.7109375" customWidth="1"/>
    <col min="6147" max="6147" width="11.7109375" customWidth="1"/>
    <col min="6148" max="6150" width="0" hidden="1" customWidth="1"/>
    <col min="6151" max="6151" width="11.42578125" customWidth="1"/>
    <col min="6152" max="6154" width="0" hidden="1" customWidth="1"/>
    <col min="6155" max="6155" width="12.42578125" customWidth="1"/>
    <col min="6156" max="6156" width="7.140625" customWidth="1"/>
    <col min="6157" max="6157" width="9.85546875" customWidth="1"/>
    <col min="6158" max="6158" width="3" customWidth="1"/>
    <col min="6401" max="6401" width="3.42578125" customWidth="1"/>
    <col min="6402" max="6402" width="30.7109375" customWidth="1"/>
    <col min="6403" max="6403" width="11.7109375" customWidth="1"/>
    <col min="6404" max="6406" width="0" hidden="1" customWidth="1"/>
    <col min="6407" max="6407" width="11.42578125" customWidth="1"/>
    <col min="6408" max="6410" width="0" hidden="1" customWidth="1"/>
    <col min="6411" max="6411" width="12.42578125" customWidth="1"/>
    <col min="6412" max="6412" width="7.140625" customWidth="1"/>
    <col min="6413" max="6413" width="9.85546875" customWidth="1"/>
    <col min="6414" max="6414" width="3" customWidth="1"/>
    <col min="6657" max="6657" width="3.42578125" customWidth="1"/>
    <col min="6658" max="6658" width="30.7109375" customWidth="1"/>
    <col min="6659" max="6659" width="11.7109375" customWidth="1"/>
    <col min="6660" max="6662" width="0" hidden="1" customWidth="1"/>
    <col min="6663" max="6663" width="11.42578125" customWidth="1"/>
    <col min="6664" max="6666" width="0" hidden="1" customWidth="1"/>
    <col min="6667" max="6667" width="12.42578125" customWidth="1"/>
    <col min="6668" max="6668" width="7.140625" customWidth="1"/>
    <col min="6669" max="6669" width="9.85546875" customWidth="1"/>
    <col min="6670" max="6670" width="3" customWidth="1"/>
    <col min="6913" max="6913" width="3.42578125" customWidth="1"/>
    <col min="6914" max="6914" width="30.7109375" customWidth="1"/>
    <col min="6915" max="6915" width="11.7109375" customWidth="1"/>
    <col min="6916" max="6918" width="0" hidden="1" customWidth="1"/>
    <col min="6919" max="6919" width="11.42578125" customWidth="1"/>
    <col min="6920" max="6922" width="0" hidden="1" customWidth="1"/>
    <col min="6923" max="6923" width="12.42578125" customWidth="1"/>
    <col min="6924" max="6924" width="7.140625" customWidth="1"/>
    <col min="6925" max="6925" width="9.85546875" customWidth="1"/>
    <col min="6926" max="6926" width="3" customWidth="1"/>
    <col min="7169" max="7169" width="3.42578125" customWidth="1"/>
    <col min="7170" max="7170" width="30.7109375" customWidth="1"/>
    <col min="7171" max="7171" width="11.7109375" customWidth="1"/>
    <col min="7172" max="7174" width="0" hidden="1" customWidth="1"/>
    <col min="7175" max="7175" width="11.42578125" customWidth="1"/>
    <col min="7176" max="7178" width="0" hidden="1" customWidth="1"/>
    <col min="7179" max="7179" width="12.42578125" customWidth="1"/>
    <col min="7180" max="7180" width="7.140625" customWidth="1"/>
    <col min="7181" max="7181" width="9.85546875" customWidth="1"/>
    <col min="7182" max="7182" width="3" customWidth="1"/>
    <col min="7425" max="7425" width="3.42578125" customWidth="1"/>
    <col min="7426" max="7426" width="30.7109375" customWidth="1"/>
    <col min="7427" max="7427" width="11.7109375" customWidth="1"/>
    <col min="7428" max="7430" width="0" hidden="1" customWidth="1"/>
    <col min="7431" max="7431" width="11.42578125" customWidth="1"/>
    <col min="7432" max="7434" width="0" hidden="1" customWidth="1"/>
    <col min="7435" max="7435" width="12.42578125" customWidth="1"/>
    <col min="7436" max="7436" width="7.140625" customWidth="1"/>
    <col min="7437" max="7437" width="9.85546875" customWidth="1"/>
    <col min="7438" max="7438" width="3" customWidth="1"/>
    <col min="7681" max="7681" width="3.42578125" customWidth="1"/>
    <col min="7682" max="7682" width="30.7109375" customWidth="1"/>
    <col min="7683" max="7683" width="11.7109375" customWidth="1"/>
    <col min="7684" max="7686" width="0" hidden="1" customWidth="1"/>
    <col min="7687" max="7687" width="11.42578125" customWidth="1"/>
    <col min="7688" max="7690" width="0" hidden="1" customWidth="1"/>
    <col min="7691" max="7691" width="12.42578125" customWidth="1"/>
    <col min="7692" max="7692" width="7.140625" customWidth="1"/>
    <col min="7693" max="7693" width="9.85546875" customWidth="1"/>
    <col min="7694" max="7694" width="3" customWidth="1"/>
    <col min="7937" max="7937" width="3.42578125" customWidth="1"/>
    <col min="7938" max="7938" width="30.7109375" customWidth="1"/>
    <col min="7939" max="7939" width="11.7109375" customWidth="1"/>
    <col min="7940" max="7942" width="0" hidden="1" customWidth="1"/>
    <col min="7943" max="7943" width="11.42578125" customWidth="1"/>
    <col min="7944" max="7946" width="0" hidden="1" customWidth="1"/>
    <col min="7947" max="7947" width="12.42578125" customWidth="1"/>
    <col min="7948" max="7948" width="7.140625" customWidth="1"/>
    <col min="7949" max="7949" width="9.85546875" customWidth="1"/>
    <col min="7950" max="7950" width="3" customWidth="1"/>
    <col min="8193" max="8193" width="3.42578125" customWidth="1"/>
    <col min="8194" max="8194" width="30.7109375" customWidth="1"/>
    <col min="8195" max="8195" width="11.7109375" customWidth="1"/>
    <col min="8196" max="8198" width="0" hidden="1" customWidth="1"/>
    <col min="8199" max="8199" width="11.42578125" customWidth="1"/>
    <col min="8200" max="8202" width="0" hidden="1" customWidth="1"/>
    <col min="8203" max="8203" width="12.42578125" customWidth="1"/>
    <col min="8204" max="8204" width="7.140625" customWidth="1"/>
    <col min="8205" max="8205" width="9.85546875" customWidth="1"/>
    <col min="8206" max="8206" width="3" customWidth="1"/>
    <col min="8449" max="8449" width="3.42578125" customWidth="1"/>
    <col min="8450" max="8450" width="30.7109375" customWidth="1"/>
    <col min="8451" max="8451" width="11.7109375" customWidth="1"/>
    <col min="8452" max="8454" width="0" hidden="1" customWidth="1"/>
    <col min="8455" max="8455" width="11.42578125" customWidth="1"/>
    <col min="8456" max="8458" width="0" hidden="1" customWidth="1"/>
    <col min="8459" max="8459" width="12.42578125" customWidth="1"/>
    <col min="8460" max="8460" width="7.140625" customWidth="1"/>
    <col min="8461" max="8461" width="9.85546875" customWidth="1"/>
    <col min="8462" max="8462" width="3" customWidth="1"/>
    <col min="8705" max="8705" width="3.42578125" customWidth="1"/>
    <col min="8706" max="8706" width="30.7109375" customWidth="1"/>
    <col min="8707" max="8707" width="11.7109375" customWidth="1"/>
    <col min="8708" max="8710" width="0" hidden="1" customWidth="1"/>
    <col min="8711" max="8711" width="11.42578125" customWidth="1"/>
    <col min="8712" max="8714" width="0" hidden="1" customWidth="1"/>
    <col min="8715" max="8715" width="12.42578125" customWidth="1"/>
    <col min="8716" max="8716" width="7.140625" customWidth="1"/>
    <col min="8717" max="8717" width="9.85546875" customWidth="1"/>
    <col min="8718" max="8718" width="3" customWidth="1"/>
    <col min="8961" max="8961" width="3.42578125" customWidth="1"/>
    <col min="8962" max="8962" width="30.7109375" customWidth="1"/>
    <col min="8963" max="8963" width="11.7109375" customWidth="1"/>
    <col min="8964" max="8966" width="0" hidden="1" customWidth="1"/>
    <col min="8967" max="8967" width="11.42578125" customWidth="1"/>
    <col min="8968" max="8970" width="0" hidden="1" customWidth="1"/>
    <col min="8971" max="8971" width="12.42578125" customWidth="1"/>
    <col min="8972" max="8972" width="7.140625" customWidth="1"/>
    <col min="8973" max="8973" width="9.85546875" customWidth="1"/>
    <col min="8974" max="8974" width="3" customWidth="1"/>
    <col min="9217" max="9217" width="3.42578125" customWidth="1"/>
    <col min="9218" max="9218" width="30.7109375" customWidth="1"/>
    <col min="9219" max="9219" width="11.7109375" customWidth="1"/>
    <col min="9220" max="9222" width="0" hidden="1" customWidth="1"/>
    <col min="9223" max="9223" width="11.42578125" customWidth="1"/>
    <col min="9224" max="9226" width="0" hidden="1" customWidth="1"/>
    <col min="9227" max="9227" width="12.42578125" customWidth="1"/>
    <col min="9228" max="9228" width="7.140625" customWidth="1"/>
    <col min="9229" max="9229" width="9.85546875" customWidth="1"/>
    <col min="9230" max="9230" width="3" customWidth="1"/>
    <col min="9473" max="9473" width="3.42578125" customWidth="1"/>
    <col min="9474" max="9474" width="30.7109375" customWidth="1"/>
    <col min="9475" max="9475" width="11.7109375" customWidth="1"/>
    <col min="9476" max="9478" width="0" hidden="1" customWidth="1"/>
    <col min="9479" max="9479" width="11.42578125" customWidth="1"/>
    <col min="9480" max="9482" width="0" hidden="1" customWidth="1"/>
    <col min="9483" max="9483" width="12.42578125" customWidth="1"/>
    <col min="9484" max="9484" width="7.140625" customWidth="1"/>
    <col min="9485" max="9485" width="9.85546875" customWidth="1"/>
    <col min="9486" max="9486" width="3" customWidth="1"/>
    <col min="9729" max="9729" width="3.42578125" customWidth="1"/>
    <col min="9730" max="9730" width="30.7109375" customWidth="1"/>
    <col min="9731" max="9731" width="11.7109375" customWidth="1"/>
    <col min="9732" max="9734" width="0" hidden="1" customWidth="1"/>
    <col min="9735" max="9735" width="11.42578125" customWidth="1"/>
    <col min="9736" max="9738" width="0" hidden="1" customWidth="1"/>
    <col min="9739" max="9739" width="12.42578125" customWidth="1"/>
    <col min="9740" max="9740" width="7.140625" customWidth="1"/>
    <col min="9741" max="9741" width="9.85546875" customWidth="1"/>
    <col min="9742" max="9742" width="3" customWidth="1"/>
    <col min="9985" max="9985" width="3.42578125" customWidth="1"/>
    <col min="9986" max="9986" width="30.7109375" customWidth="1"/>
    <col min="9987" max="9987" width="11.7109375" customWidth="1"/>
    <col min="9988" max="9990" width="0" hidden="1" customWidth="1"/>
    <col min="9991" max="9991" width="11.42578125" customWidth="1"/>
    <col min="9992" max="9994" width="0" hidden="1" customWidth="1"/>
    <col min="9995" max="9995" width="12.42578125" customWidth="1"/>
    <col min="9996" max="9996" width="7.140625" customWidth="1"/>
    <col min="9997" max="9997" width="9.85546875" customWidth="1"/>
    <col min="9998" max="9998" width="3" customWidth="1"/>
    <col min="10241" max="10241" width="3.42578125" customWidth="1"/>
    <col min="10242" max="10242" width="30.7109375" customWidth="1"/>
    <col min="10243" max="10243" width="11.7109375" customWidth="1"/>
    <col min="10244" max="10246" width="0" hidden="1" customWidth="1"/>
    <col min="10247" max="10247" width="11.42578125" customWidth="1"/>
    <col min="10248" max="10250" width="0" hidden="1" customWidth="1"/>
    <col min="10251" max="10251" width="12.42578125" customWidth="1"/>
    <col min="10252" max="10252" width="7.140625" customWidth="1"/>
    <col min="10253" max="10253" width="9.85546875" customWidth="1"/>
    <col min="10254" max="10254" width="3" customWidth="1"/>
    <col min="10497" max="10497" width="3.42578125" customWidth="1"/>
    <col min="10498" max="10498" width="30.7109375" customWidth="1"/>
    <col min="10499" max="10499" width="11.7109375" customWidth="1"/>
    <col min="10500" max="10502" width="0" hidden="1" customWidth="1"/>
    <col min="10503" max="10503" width="11.42578125" customWidth="1"/>
    <col min="10504" max="10506" width="0" hidden="1" customWidth="1"/>
    <col min="10507" max="10507" width="12.42578125" customWidth="1"/>
    <col min="10508" max="10508" width="7.140625" customWidth="1"/>
    <col min="10509" max="10509" width="9.85546875" customWidth="1"/>
    <col min="10510" max="10510" width="3" customWidth="1"/>
    <col min="10753" max="10753" width="3.42578125" customWidth="1"/>
    <col min="10754" max="10754" width="30.7109375" customWidth="1"/>
    <col min="10755" max="10755" width="11.7109375" customWidth="1"/>
    <col min="10756" max="10758" width="0" hidden="1" customWidth="1"/>
    <col min="10759" max="10759" width="11.42578125" customWidth="1"/>
    <col min="10760" max="10762" width="0" hidden="1" customWidth="1"/>
    <col min="10763" max="10763" width="12.42578125" customWidth="1"/>
    <col min="10764" max="10764" width="7.140625" customWidth="1"/>
    <col min="10765" max="10765" width="9.85546875" customWidth="1"/>
    <col min="10766" max="10766" width="3" customWidth="1"/>
    <col min="11009" max="11009" width="3.42578125" customWidth="1"/>
    <col min="11010" max="11010" width="30.7109375" customWidth="1"/>
    <col min="11011" max="11011" width="11.7109375" customWidth="1"/>
    <col min="11012" max="11014" width="0" hidden="1" customWidth="1"/>
    <col min="11015" max="11015" width="11.42578125" customWidth="1"/>
    <col min="11016" max="11018" width="0" hidden="1" customWidth="1"/>
    <col min="11019" max="11019" width="12.42578125" customWidth="1"/>
    <col min="11020" max="11020" width="7.140625" customWidth="1"/>
    <col min="11021" max="11021" width="9.85546875" customWidth="1"/>
    <col min="11022" max="11022" width="3" customWidth="1"/>
    <col min="11265" max="11265" width="3.42578125" customWidth="1"/>
    <col min="11266" max="11266" width="30.7109375" customWidth="1"/>
    <col min="11267" max="11267" width="11.7109375" customWidth="1"/>
    <col min="11268" max="11270" width="0" hidden="1" customWidth="1"/>
    <col min="11271" max="11271" width="11.42578125" customWidth="1"/>
    <col min="11272" max="11274" width="0" hidden="1" customWidth="1"/>
    <col min="11275" max="11275" width="12.42578125" customWidth="1"/>
    <col min="11276" max="11276" width="7.140625" customWidth="1"/>
    <col min="11277" max="11277" width="9.85546875" customWidth="1"/>
    <col min="11278" max="11278" width="3" customWidth="1"/>
    <col min="11521" max="11521" width="3.42578125" customWidth="1"/>
    <col min="11522" max="11522" width="30.7109375" customWidth="1"/>
    <col min="11523" max="11523" width="11.7109375" customWidth="1"/>
    <col min="11524" max="11526" width="0" hidden="1" customWidth="1"/>
    <col min="11527" max="11527" width="11.42578125" customWidth="1"/>
    <col min="11528" max="11530" width="0" hidden="1" customWidth="1"/>
    <col min="11531" max="11531" width="12.42578125" customWidth="1"/>
    <col min="11532" max="11532" width="7.140625" customWidth="1"/>
    <col min="11533" max="11533" width="9.85546875" customWidth="1"/>
    <col min="11534" max="11534" width="3" customWidth="1"/>
    <col min="11777" max="11777" width="3.42578125" customWidth="1"/>
    <col min="11778" max="11778" width="30.7109375" customWidth="1"/>
    <col min="11779" max="11779" width="11.7109375" customWidth="1"/>
    <col min="11780" max="11782" width="0" hidden="1" customWidth="1"/>
    <col min="11783" max="11783" width="11.42578125" customWidth="1"/>
    <col min="11784" max="11786" width="0" hidden="1" customWidth="1"/>
    <col min="11787" max="11787" width="12.42578125" customWidth="1"/>
    <col min="11788" max="11788" width="7.140625" customWidth="1"/>
    <col min="11789" max="11789" width="9.85546875" customWidth="1"/>
    <col min="11790" max="11790" width="3" customWidth="1"/>
    <col min="12033" max="12033" width="3.42578125" customWidth="1"/>
    <col min="12034" max="12034" width="30.7109375" customWidth="1"/>
    <col min="12035" max="12035" width="11.7109375" customWidth="1"/>
    <col min="12036" max="12038" width="0" hidden="1" customWidth="1"/>
    <col min="12039" max="12039" width="11.42578125" customWidth="1"/>
    <col min="12040" max="12042" width="0" hidden="1" customWidth="1"/>
    <col min="12043" max="12043" width="12.42578125" customWidth="1"/>
    <col min="12044" max="12044" width="7.140625" customWidth="1"/>
    <col min="12045" max="12045" width="9.85546875" customWidth="1"/>
    <col min="12046" max="12046" width="3" customWidth="1"/>
    <col min="12289" max="12289" width="3.42578125" customWidth="1"/>
    <col min="12290" max="12290" width="30.7109375" customWidth="1"/>
    <col min="12291" max="12291" width="11.7109375" customWidth="1"/>
    <col min="12292" max="12294" width="0" hidden="1" customWidth="1"/>
    <col min="12295" max="12295" width="11.42578125" customWidth="1"/>
    <col min="12296" max="12298" width="0" hidden="1" customWidth="1"/>
    <col min="12299" max="12299" width="12.42578125" customWidth="1"/>
    <col min="12300" max="12300" width="7.140625" customWidth="1"/>
    <col min="12301" max="12301" width="9.85546875" customWidth="1"/>
    <col min="12302" max="12302" width="3" customWidth="1"/>
    <col min="12545" max="12545" width="3.42578125" customWidth="1"/>
    <col min="12546" max="12546" width="30.7109375" customWidth="1"/>
    <col min="12547" max="12547" width="11.7109375" customWidth="1"/>
    <col min="12548" max="12550" width="0" hidden="1" customWidth="1"/>
    <col min="12551" max="12551" width="11.42578125" customWidth="1"/>
    <col min="12552" max="12554" width="0" hidden="1" customWidth="1"/>
    <col min="12555" max="12555" width="12.42578125" customWidth="1"/>
    <col min="12556" max="12556" width="7.140625" customWidth="1"/>
    <col min="12557" max="12557" width="9.85546875" customWidth="1"/>
    <col min="12558" max="12558" width="3" customWidth="1"/>
    <col min="12801" max="12801" width="3.42578125" customWidth="1"/>
    <col min="12802" max="12802" width="30.7109375" customWidth="1"/>
    <col min="12803" max="12803" width="11.7109375" customWidth="1"/>
    <col min="12804" max="12806" width="0" hidden="1" customWidth="1"/>
    <col min="12807" max="12807" width="11.42578125" customWidth="1"/>
    <col min="12808" max="12810" width="0" hidden="1" customWidth="1"/>
    <col min="12811" max="12811" width="12.42578125" customWidth="1"/>
    <col min="12812" max="12812" width="7.140625" customWidth="1"/>
    <col min="12813" max="12813" width="9.85546875" customWidth="1"/>
    <col min="12814" max="12814" width="3" customWidth="1"/>
    <col min="13057" max="13057" width="3.42578125" customWidth="1"/>
    <col min="13058" max="13058" width="30.7109375" customWidth="1"/>
    <col min="13059" max="13059" width="11.7109375" customWidth="1"/>
    <col min="13060" max="13062" width="0" hidden="1" customWidth="1"/>
    <col min="13063" max="13063" width="11.42578125" customWidth="1"/>
    <col min="13064" max="13066" width="0" hidden="1" customWidth="1"/>
    <col min="13067" max="13067" width="12.42578125" customWidth="1"/>
    <col min="13068" max="13068" width="7.140625" customWidth="1"/>
    <col min="13069" max="13069" width="9.85546875" customWidth="1"/>
    <col min="13070" max="13070" width="3" customWidth="1"/>
    <col min="13313" max="13313" width="3.42578125" customWidth="1"/>
    <col min="13314" max="13314" width="30.7109375" customWidth="1"/>
    <col min="13315" max="13315" width="11.7109375" customWidth="1"/>
    <col min="13316" max="13318" width="0" hidden="1" customWidth="1"/>
    <col min="13319" max="13319" width="11.42578125" customWidth="1"/>
    <col min="13320" max="13322" width="0" hidden="1" customWidth="1"/>
    <col min="13323" max="13323" width="12.42578125" customWidth="1"/>
    <col min="13324" max="13324" width="7.140625" customWidth="1"/>
    <col min="13325" max="13325" width="9.85546875" customWidth="1"/>
    <col min="13326" max="13326" width="3" customWidth="1"/>
    <col min="13569" max="13569" width="3.42578125" customWidth="1"/>
    <col min="13570" max="13570" width="30.7109375" customWidth="1"/>
    <col min="13571" max="13571" width="11.7109375" customWidth="1"/>
    <col min="13572" max="13574" width="0" hidden="1" customWidth="1"/>
    <col min="13575" max="13575" width="11.42578125" customWidth="1"/>
    <col min="13576" max="13578" width="0" hidden="1" customWidth="1"/>
    <col min="13579" max="13579" width="12.42578125" customWidth="1"/>
    <col min="13580" max="13580" width="7.140625" customWidth="1"/>
    <col min="13581" max="13581" width="9.85546875" customWidth="1"/>
    <col min="13582" max="13582" width="3" customWidth="1"/>
    <col min="13825" max="13825" width="3.42578125" customWidth="1"/>
    <col min="13826" max="13826" width="30.7109375" customWidth="1"/>
    <col min="13827" max="13827" width="11.7109375" customWidth="1"/>
    <col min="13828" max="13830" width="0" hidden="1" customWidth="1"/>
    <col min="13831" max="13831" width="11.42578125" customWidth="1"/>
    <col min="13832" max="13834" width="0" hidden="1" customWidth="1"/>
    <col min="13835" max="13835" width="12.42578125" customWidth="1"/>
    <col min="13836" max="13836" width="7.140625" customWidth="1"/>
    <col min="13837" max="13837" width="9.85546875" customWidth="1"/>
    <col min="13838" max="13838" width="3" customWidth="1"/>
    <col min="14081" max="14081" width="3.42578125" customWidth="1"/>
    <col min="14082" max="14082" width="30.7109375" customWidth="1"/>
    <col min="14083" max="14083" width="11.7109375" customWidth="1"/>
    <col min="14084" max="14086" width="0" hidden="1" customWidth="1"/>
    <col min="14087" max="14087" width="11.42578125" customWidth="1"/>
    <col min="14088" max="14090" width="0" hidden="1" customWidth="1"/>
    <col min="14091" max="14091" width="12.42578125" customWidth="1"/>
    <col min="14092" max="14092" width="7.140625" customWidth="1"/>
    <col min="14093" max="14093" width="9.85546875" customWidth="1"/>
    <col min="14094" max="14094" width="3" customWidth="1"/>
    <col min="14337" max="14337" width="3.42578125" customWidth="1"/>
    <col min="14338" max="14338" width="30.7109375" customWidth="1"/>
    <col min="14339" max="14339" width="11.7109375" customWidth="1"/>
    <col min="14340" max="14342" width="0" hidden="1" customWidth="1"/>
    <col min="14343" max="14343" width="11.42578125" customWidth="1"/>
    <col min="14344" max="14346" width="0" hidden="1" customWidth="1"/>
    <col min="14347" max="14347" width="12.42578125" customWidth="1"/>
    <col min="14348" max="14348" width="7.140625" customWidth="1"/>
    <col min="14349" max="14349" width="9.85546875" customWidth="1"/>
    <col min="14350" max="14350" width="3" customWidth="1"/>
    <col min="14593" max="14593" width="3.42578125" customWidth="1"/>
    <col min="14594" max="14594" width="30.7109375" customWidth="1"/>
    <col min="14595" max="14595" width="11.7109375" customWidth="1"/>
    <col min="14596" max="14598" width="0" hidden="1" customWidth="1"/>
    <col min="14599" max="14599" width="11.42578125" customWidth="1"/>
    <col min="14600" max="14602" width="0" hidden="1" customWidth="1"/>
    <col min="14603" max="14603" width="12.42578125" customWidth="1"/>
    <col min="14604" max="14604" width="7.140625" customWidth="1"/>
    <col min="14605" max="14605" width="9.85546875" customWidth="1"/>
    <col min="14606" max="14606" width="3" customWidth="1"/>
    <col min="14849" max="14849" width="3.42578125" customWidth="1"/>
    <col min="14850" max="14850" width="30.7109375" customWidth="1"/>
    <col min="14851" max="14851" width="11.7109375" customWidth="1"/>
    <col min="14852" max="14854" width="0" hidden="1" customWidth="1"/>
    <col min="14855" max="14855" width="11.42578125" customWidth="1"/>
    <col min="14856" max="14858" width="0" hidden="1" customWidth="1"/>
    <col min="14859" max="14859" width="12.42578125" customWidth="1"/>
    <col min="14860" max="14860" width="7.140625" customWidth="1"/>
    <col min="14861" max="14861" width="9.85546875" customWidth="1"/>
    <col min="14862" max="14862" width="3" customWidth="1"/>
    <col min="15105" max="15105" width="3.42578125" customWidth="1"/>
    <col min="15106" max="15106" width="30.7109375" customWidth="1"/>
    <col min="15107" max="15107" width="11.7109375" customWidth="1"/>
    <col min="15108" max="15110" width="0" hidden="1" customWidth="1"/>
    <col min="15111" max="15111" width="11.42578125" customWidth="1"/>
    <col min="15112" max="15114" width="0" hidden="1" customWidth="1"/>
    <col min="15115" max="15115" width="12.42578125" customWidth="1"/>
    <col min="15116" max="15116" width="7.140625" customWidth="1"/>
    <col min="15117" max="15117" width="9.85546875" customWidth="1"/>
    <col min="15118" max="15118" width="3" customWidth="1"/>
    <col min="15361" max="15361" width="3.42578125" customWidth="1"/>
    <col min="15362" max="15362" width="30.7109375" customWidth="1"/>
    <col min="15363" max="15363" width="11.7109375" customWidth="1"/>
    <col min="15364" max="15366" width="0" hidden="1" customWidth="1"/>
    <col min="15367" max="15367" width="11.42578125" customWidth="1"/>
    <col min="15368" max="15370" width="0" hidden="1" customWidth="1"/>
    <col min="15371" max="15371" width="12.42578125" customWidth="1"/>
    <col min="15372" max="15372" width="7.140625" customWidth="1"/>
    <col min="15373" max="15373" width="9.85546875" customWidth="1"/>
    <col min="15374" max="15374" width="3" customWidth="1"/>
    <col min="15617" max="15617" width="3.42578125" customWidth="1"/>
    <col min="15618" max="15618" width="30.7109375" customWidth="1"/>
    <col min="15619" max="15619" width="11.7109375" customWidth="1"/>
    <col min="15620" max="15622" width="0" hidden="1" customWidth="1"/>
    <col min="15623" max="15623" width="11.42578125" customWidth="1"/>
    <col min="15624" max="15626" width="0" hidden="1" customWidth="1"/>
    <col min="15627" max="15627" width="12.42578125" customWidth="1"/>
    <col min="15628" max="15628" width="7.140625" customWidth="1"/>
    <col min="15629" max="15629" width="9.85546875" customWidth="1"/>
    <col min="15630" max="15630" width="3" customWidth="1"/>
    <col min="15873" max="15873" width="3.42578125" customWidth="1"/>
    <col min="15874" max="15874" width="30.7109375" customWidth="1"/>
    <col min="15875" max="15875" width="11.7109375" customWidth="1"/>
    <col min="15876" max="15878" width="0" hidden="1" customWidth="1"/>
    <col min="15879" max="15879" width="11.42578125" customWidth="1"/>
    <col min="15880" max="15882" width="0" hidden="1" customWidth="1"/>
    <col min="15883" max="15883" width="12.42578125" customWidth="1"/>
    <col min="15884" max="15884" width="7.140625" customWidth="1"/>
    <col min="15885" max="15885" width="9.85546875" customWidth="1"/>
    <col min="15886" max="15886" width="3" customWidth="1"/>
    <col min="16129" max="16129" width="3.42578125" customWidth="1"/>
    <col min="16130" max="16130" width="30.7109375" customWidth="1"/>
    <col min="16131" max="16131" width="11.7109375" customWidth="1"/>
    <col min="16132" max="16134" width="0" hidden="1" customWidth="1"/>
    <col min="16135" max="16135" width="11.42578125" customWidth="1"/>
    <col min="16136" max="16138" width="0" hidden="1" customWidth="1"/>
    <col min="16139" max="16139" width="12.42578125" customWidth="1"/>
    <col min="16140" max="16140" width="7.140625" customWidth="1"/>
    <col min="16141" max="16141" width="9.85546875" customWidth="1"/>
    <col min="16142" max="16142" width="3" customWidth="1"/>
  </cols>
  <sheetData>
    <row r="7" spans="1:14" ht="17.25" customHeight="1" x14ac:dyDescent="0.25">
      <c r="A7" s="187" t="s">
        <v>62</v>
      </c>
      <c r="B7" s="187"/>
      <c r="G7" s="1"/>
      <c r="H7" s="1" t="s">
        <v>0</v>
      </c>
      <c r="I7" s="1" t="s">
        <v>0</v>
      </c>
      <c r="J7" s="1" t="s">
        <v>0</v>
      </c>
      <c r="K7" s="1"/>
      <c r="L7" s="15"/>
      <c r="M7" s="4"/>
    </row>
    <row r="8" spans="1:14" ht="15.75" customHeight="1" x14ac:dyDescent="0.25">
      <c r="A8" s="188"/>
      <c r="B8" s="188"/>
      <c r="C8" s="3"/>
      <c r="D8" s="2"/>
      <c r="E8" s="2"/>
      <c r="F8" s="2"/>
      <c r="G8" s="17"/>
      <c r="H8" s="3"/>
      <c r="I8" s="3"/>
      <c r="J8" s="3"/>
      <c r="K8" s="3"/>
      <c r="L8" s="2"/>
      <c r="M8" s="18"/>
    </row>
    <row r="9" spans="1:14" ht="15.6" customHeight="1" x14ac:dyDescent="0.25">
      <c r="A9" s="188"/>
      <c r="B9" s="188"/>
      <c r="C9" s="2"/>
      <c r="D9" s="2"/>
      <c r="E9" s="2"/>
      <c r="F9" s="2"/>
      <c r="G9" s="3"/>
      <c r="H9" s="3"/>
      <c r="I9" s="3"/>
      <c r="J9" s="3"/>
      <c r="K9" s="3"/>
      <c r="L9" s="2"/>
      <c r="M9" s="4"/>
      <c r="N9" s="4"/>
    </row>
    <row r="10" spans="1:14" ht="14.25" customHeight="1" x14ac:dyDescent="0.25">
      <c r="A10" s="31"/>
      <c r="C10" s="3"/>
      <c r="D10" s="3"/>
      <c r="E10" s="3"/>
      <c r="F10" s="3"/>
      <c r="G10" s="17"/>
      <c r="H10" s="3"/>
      <c r="I10" s="3"/>
      <c r="J10" s="3"/>
      <c r="K10" s="3"/>
      <c r="L10" s="19"/>
      <c r="M10" s="4"/>
      <c r="N10" s="5"/>
    </row>
    <row r="11" spans="1:14" ht="14.25" customHeight="1" x14ac:dyDescent="0.25">
      <c r="A11" s="186" t="s">
        <v>87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</row>
    <row r="12" spans="1:14" ht="14.25" customHeight="1" thickBot="1" x14ac:dyDescent="0.3">
      <c r="B12" s="29"/>
      <c r="C12" s="6"/>
      <c r="G12" s="6"/>
      <c r="H12" s="7"/>
      <c r="I12" s="7"/>
      <c r="J12" s="7"/>
    </row>
    <row r="13" spans="1:14" x14ac:dyDescent="0.25">
      <c r="A13" s="184" t="s">
        <v>71</v>
      </c>
      <c r="B13" s="182" t="s">
        <v>8</v>
      </c>
      <c r="C13" s="55" t="s">
        <v>71</v>
      </c>
      <c r="D13" s="56" t="s">
        <v>1</v>
      </c>
      <c r="E13" s="55" t="s">
        <v>2</v>
      </c>
      <c r="F13" s="56" t="s">
        <v>3</v>
      </c>
      <c r="G13" s="57" t="s">
        <v>4</v>
      </c>
      <c r="H13" s="55" t="s">
        <v>5</v>
      </c>
      <c r="I13" s="55" t="s">
        <v>5</v>
      </c>
      <c r="J13" s="58" t="s">
        <v>5</v>
      </c>
      <c r="K13" s="58" t="s">
        <v>6</v>
      </c>
      <c r="L13" s="55" t="s">
        <v>7</v>
      </c>
      <c r="M13" s="182" t="s">
        <v>14</v>
      </c>
    </row>
    <row r="14" spans="1:14" ht="13.5" customHeight="1" thickBot="1" x14ac:dyDescent="0.3">
      <c r="A14" s="185"/>
      <c r="B14" s="183"/>
      <c r="C14" s="59"/>
      <c r="D14" s="60" t="s">
        <v>9</v>
      </c>
      <c r="E14" s="59" t="s">
        <v>10</v>
      </c>
      <c r="F14" s="60" t="s">
        <v>11</v>
      </c>
      <c r="G14" s="61">
        <v>0.2</v>
      </c>
      <c r="H14" s="62">
        <v>0.28000000000000003</v>
      </c>
      <c r="I14" s="63">
        <v>0.25</v>
      </c>
      <c r="J14" s="62">
        <v>0.3</v>
      </c>
      <c r="K14" s="64" t="s">
        <v>12</v>
      </c>
      <c r="L14" s="59" t="s">
        <v>13</v>
      </c>
      <c r="M14" s="183"/>
    </row>
    <row r="15" spans="1:14" ht="14.25" customHeight="1" x14ac:dyDescent="0.25">
      <c r="A15" s="167">
        <v>2300723</v>
      </c>
      <c r="B15" s="65" t="s">
        <v>15</v>
      </c>
      <c r="C15" s="66">
        <v>2300249</v>
      </c>
      <c r="D15" s="67">
        <v>281</v>
      </c>
      <c r="E15" s="68">
        <v>138.79</v>
      </c>
      <c r="F15" s="69">
        <f>1-(E15/C15)</f>
        <v>0.99993966305386939</v>
      </c>
      <c r="G15" s="68">
        <v>329</v>
      </c>
      <c r="H15" s="67">
        <f>$C15*(1-H$14)</f>
        <v>1656179.28</v>
      </c>
      <c r="I15" s="68">
        <f>$C15*(1-I$14)</f>
        <v>1725186.75</v>
      </c>
      <c r="J15" s="69">
        <f>$C15*(1-J$14)</f>
        <v>1610174.2999999998</v>
      </c>
      <c r="K15" s="70"/>
      <c r="L15" s="71"/>
      <c r="M15" s="72">
        <f t="shared" ref="M15:M38" si="0">L15*K15*G15</f>
        <v>0</v>
      </c>
    </row>
    <row r="16" spans="1:14" ht="13.5" customHeight="1" x14ac:dyDescent="0.25">
      <c r="A16" s="162">
        <v>2300701</v>
      </c>
      <c r="B16" s="73" t="s">
        <v>16</v>
      </c>
      <c r="C16" s="74">
        <v>2300227</v>
      </c>
      <c r="D16" s="75"/>
      <c r="E16" s="76"/>
      <c r="F16" s="77"/>
      <c r="G16" s="76">
        <v>251</v>
      </c>
      <c r="H16" s="75"/>
      <c r="I16" s="76"/>
      <c r="J16" s="77"/>
      <c r="K16" s="78"/>
      <c r="L16" s="79"/>
      <c r="M16" s="80">
        <f t="shared" si="0"/>
        <v>0</v>
      </c>
    </row>
    <row r="17" spans="1:13" ht="15" customHeight="1" x14ac:dyDescent="0.25">
      <c r="A17" s="162">
        <v>2300724</v>
      </c>
      <c r="B17" s="73" t="s">
        <v>17</v>
      </c>
      <c r="C17" s="74">
        <v>2300250</v>
      </c>
      <c r="D17" s="75"/>
      <c r="E17" s="76"/>
      <c r="F17" s="77"/>
      <c r="G17" s="76">
        <v>227</v>
      </c>
      <c r="H17" s="75"/>
      <c r="I17" s="76"/>
      <c r="J17" s="77"/>
      <c r="K17" s="78"/>
      <c r="L17" s="79"/>
      <c r="M17" s="80">
        <f t="shared" si="0"/>
        <v>0</v>
      </c>
    </row>
    <row r="18" spans="1:13" ht="15" customHeight="1" x14ac:dyDescent="0.25">
      <c r="A18" s="162">
        <v>2300725</v>
      </c>
      <c r="B18" s="73" t="s">
        <v>18</v>
      </c>
      <c r="C18" s="74">
        <v>2300251</v>
      </c>
      <c r="D18" s="75"/>
      <c r="E18" s="76"/>
      <c r="F18" s="77"/>
      <c r="G18" s="76">
        <v>204</v>
      </c>
      <c r="H18" s="75"/>
      <c r="I18" s="76"/>
      <c r="J18" s="77"/>
      <c r="K18" s="78"/>
      <c r="L18" s="79"/>
      <c r="M18" s="80">
        <f t="shared" si="0"/>
        <v>0</v>
      </c>
    </row>
    <row r="19" spans="1:13" ht="15" customHeight="1" x14ac:dyDescent="0.25">
      <c r="A19" s="162">
        <v>2301947</v>
      </c>
      <c r="B19" s="73" t="s">
        <v>19</v>
      </c>
      <c r="C19" s="74"/>
      <c r="D19" s="75"/>
      <c r="E19" s="76"/>
      <c r="F19" s="77"/>
      <c r="G19" s="76">
        <v>294</v>
      </c>
      <c r="H19" s="75"/>
      <c r="I19" s="76"/>
      <c r="J19" s="77"/>
      <c r="K19" s="78"/>
      <c r="L19" s="79"/>
      <c r="M19" s="80">
        <f t="shared" si="0"/>
        <v>0</v>
      </c>
    </row>
    <row r="20" spans="1:13" ht="14.25" customHeight="1" x14ac:dyDescent="0.25">
      <c r="A20" s="162">
        <v>2300702</v>
      </c>
      <c r="B20" s="73" t="s">
        <v>20</v>
      </c>
      <c r="C20" s="74">
        <v>2300228</v>
      </c>
      <c r="D20" s="75">
        <v>212.93</v>
      </c>
      <c r="E20" s="76">
        <v>124.97</v>
      </c>
      <c r="F20" s="77">
        <f>1-(E20/C20)</f>
        <v>0.99994567060308803</v>
      </c>
      <c r="G20" s="76">
        <v>216</v>
      </c>
      <c r="H20" s="75">
        <f t="shared" ref="H20:J24" si="1">$C20*(1-H$14)</f>
        <v>1656164.16</v>
      </c>
      <c r="I20" s="76">
        <f t="shared" si="1"/>
        <v>1725171</v>
      </c>
      <c r="J20" s="77">
        <f t="shared" si="1"/>
        <v>1610159.5999999999</v>
      </c>
      <c r="K20" s="78"/>
      <c r="L20" s="79"/>
      <c r="M20" s="80">
        <f t="shared" si="0"/>
        <v>0</v>
      </c>
    </row>
    <row r="21" spans="1:13" ht="14.25" customHeight="1" x14ac:dyDescent="0.25">
      <c r="A21" s="162">
        <v>2301950</v>
      </c>
      <c r="B21" s="73" t="s">
        <v>21</v>
      </c>
      <c r="C21" s="74"/>
      <c r="D21" s="75"/>
      <c r="E21" s="76"/>
      <c r="F21" s="77"/>
      <c r="G21" s="76">
        <v>192</v>
      </c>
      <c r="H21" s="75"/>
      <c r="I21" s="76"/>
      <c r="J21" s="77"/>
      <c r="K21" s="78"/>
      <c r="L21" s="79"/>
      <c r="M21" s="80">
        <f t="shared" si="0"/>
        <v>0</v>
      </c>
    </row>
    <row r="22" spans="1:13" ht="14.25" customHeight="1" x14ac:dyDescent="0.25">
      <c r="A22" s="162">
        <v>2301952</v>
      </c>
      <c r="B22" s="73" t="s">
        <v>22</v>
      </c>
      <c r="C22" s="74"/>
      <c r="D22" s="75"/>
      <c r="E22" s="76"/>
      <c r="F22" s="77"/>
      <c r="G22" s="76">
        <v>169</v>
      </c>
      <c r="H22" s="75"/>
      <c r="I22" s="76"/>
      <c r="J22" s="77"/>
      <c r="K22" s="78"/>
      <c r="L22" s="79"/>
      <c r="M22" s="80">
        <f t="shared" si="0"/>
        <v>0</v>
      </c>
    </row>
    <row r="23" spans="1:13" ht="14.25" customHeight="1" x14ac:dyDescent="0.25">
      <c r="A23" s="162">
        <v>2301948</v>
      </c>
      <c r="B23" s="73" t="s">
        <v>23</v>
      </c>
      <c r="C23" s="74"/>
      <c r="D23" s="75"/>
      <c r="E23" s="76"/>
      <c r="F23" s="77"/>
      <c r="G23" s="76">
        <v>258</v>
      </c>
      <c r="H23" s="75"/>
      <c r="I23" s="76"/>
      <c r="J23" s="77"/>
      <c r="K23" s="78"/>
      <c r="L23" s="79"/>
      <c r="M23" s="80">
        <f t="shared" si="0"/>
        <v>0</v>
      </c>
    </row>
    <row r="24" spans="1:13" ht="14.25" customHeight="1" x14ac:dyDescent="0.25">
      <c r="A24" s="162">
        <v>2300703</v>
      </c>
      <c r="B24" s="73" t="s">
        <v>24</v>
      </c>
      <c r="C24" s="74">
        <v>2300229</v>
      </c>
      <c r="D24" s="75">
        <v>144.82</v>
      </c>
      <c r="E24" s="76">
        <v>103.57</v>
      </c>
      <c r="F24" s="77">
        <f>1-(E24/C24)</f>
        <v>0.99995497404823608</v>
      </c>
      <c r="G24" s="76">
        <v>180</v>
      </c>
      <c r="H24" s="75">
        <f t="shared" si="1"/>
        <v>1656164.88</v>
      </c>
      <c r="I24" s="76">
        <f t="shared" si="1"/>
        <v>1725171.75</v>
      </c>
      <c r="J24" s="77">
        <f t="shared" si="1"/>
        <v>1610160.2999999998</v>
      </c>
      <c r="K24" s="78"/>
      <c r="L24" s="79"/>
      <c r="M24" s="80">
        <f t="shared" si="0"/>
        <v>0</v>
      </c>
    </row>
    <row r="25" spans="1:13" ht="14.25" customHeight="1" x14ac:dyDescent="0.25">
      <c r="A25" s="162">
        <v>2301949</v>
      </c>
      <c r="B25" s="73" t="s">
        <v>25</v>
      </c>
      <c r="C25" s="74"/>
      <c r="D25" s="75"/>
      <c r="E25" s="76"/>
      <c r="F25" s="77"/>
      <c r="G25" s="76">
        <v>156</v>
      </c>
      <c r="H25" s="75"/>
      <c r="I25" s="76"/>
      <c r="J25" s="77"/>
      <c r="K25" s="78"/>
      <c r="L25" s="79"/>
      <c r="M25" s="80">
        <f t="shared" si="0"/>
        <v>0</v>
      </c>
    </row>
    <row r="26" spans="1:13" ht="14.25" customHeight="1" x14ac:dyDescent="0.25">
      <c r="A26" s="162">
        <v>2301951</v>
      </c>
      <c r="B26" s="73" t="s">
        <v>26</v>
      </c>
      <c r="C26" s="74"/>
      <c r="D26" s="75"/>
      <c r="E26" s="76"/>
      <c r="F26" s="77"/>
      <c r="G26" s="76">
        <v>133</v>
      </c>
      <c r="H26" s="75"/>
      <c r="I26" s="76"/>
      <c r="J26" s="77"/>
      <c r="K26" s="78"/>
      <c r="L26" s="79"/>
      <c r="M26" s="80">
        <f t="shared" si="0"/>
        <v>0</v>
      </c>
    </row>
    <row r="27" spans="1:13" ht="14.25" customHeight="1" x14ac:dyDescent="0.25">
      <c r="A27" s="162">
        <v>2301953</v>
      </c>
      <c r="B27" s="73" t="s">
        <v>27</v>
      </c>
      <c r="C27" s="74"/>
      <c r="D27" s="75"/>
      <c r="E27" s="76"/>
      <c r="F27" s="77"/>
      <c r="G27" s="76">
        <v>378</v>
      </c>
      <c r="H27" s="75"/>
      <c r="I27" s="76"/>
      <c r="J27" s="77"/>
      <c r="K27" s="78"/>
      <c r="L27" s="79"/>
      <c r="M27" s="80">
        <f t="shared" si="0"/>
        <v>0</v>
      </c>
    </row>
    <row r="28" spans="1:13" ht="14.25" customHeight="1" x14ac:dyDescent="0.25">
      <c r="A28" s="162">
        <v>2300716</v>
      </c>
      <c r="B28" s="73" t="s">
        <v>28</v>
      </c>
      <c r="C28" s="74">
        <v>2300242</v>
      </c>
      <c r="D28" s="75"/>
      <c r="E28" s="76"/>
      <c r="F28" s="77"/>
      <c r="G28" s="76">
        <v>288</v>
      </c>
      <c r="H28" s="75"/>
      <c r="I28" s="76"/>
      <c r="J28" s="77"/>
      <c r="K28" s="78"/>
      <c r="L28" s="79"/>
      <c r="M28" s="80">
        <f>L28*K28*G28</f>
        <v>0</v>
      </c>
    </row>
    <row r="29" spans="1:13" ht="14.25" customHeight="1" x14ac:dyDescent="0.25">
      <c r="A29" s="162">
        <v>2301961</v>
      </c>
      <c r="B29" s="73" t="s">
        <v>29</v>
      </c>
      <c r="C29" s="74"/>
      <c r="D29" s="75"/>
      <c r="E29" s="76"/>
      <c r="F29" s="77"/>
      <c r="G29" s="76">
        <v>261</v>
      </c>
      <c r="H29" s="75"/>
      <c r="I29" s="76"/>
      <c r="J29" s="77"/>
      <c r="K29" s="78"/>
      <c r="L29" s="79"/>
      <c r="M29" s="80">
        <f>L29*K29*G29</f>
        <v>0</v>
      </c>
    </row>
    <row r="30" spans="1:13" ht="14.25" customHeight="1" x14ac:dyDescent="0.25">
      <c r="A30" s="162">
        <v>2301964</v>
      </c>
      <c r="B30" s="73" t="s">
        <v>30</v>
      </c>
      <c r="C30" s="74"/>
      <c r="D30" s="75"/>
      <c r="E30" s="76"/>
      <c r="F30" s="77"/>
      <c r="G30" s="76">
        <v>234</v>
      </c>
      <c r="H30" s="75"/>
      <c r="I30" s="76"/>
      <c r="J30" s="77"/>
      <c r="K30" s="78"/>
      <c r="L30" s="79"/>
      <c r="M30" s="80">
        <f>L30*K30*G30</f>
        <v>0</v>
      </c>
    </row>
    <row r="31" spans="1:13" ht="14.25" customHeight="1" x14ac:dyDescent="0.25">
      <c r="A31" s="162">
        <v>2301954</v>
      </c>
      <c r="B31" s="73" t="s">
        <v>31</v>
      </c>
      <c r="C31" s="74"/>
      <c r="D31" s="75"/>
      <c r="E31" s="76"/>
      <c r="F31" s="77"/>
      <c r="G31" s="76">
        <v>338</v>
      </c>
      <c r="H31" s="75"/>
      <c r="I31" s="76"/>
      <c r="J31" s="77"/>
      <c r="K31" s="78"/>
      <c r="L31" s="79"/>
      <c r="M31" s="80">
        <f>L31*K31*G31</f>
        <v>0</v>
      </c>
    </row>
    <row r="32" spans="1:13" ht="15" customHeight="1" x14ac:dyDescent="0.25">
      <c r="A32" s="162">
        <v>2300717</v>
      </c>
      <c r="B32" s="73" t="s">
        <v>32</v>
      </c>
      <c r="C32" s="74">
        <v>2300243</v>
      </c>
      <c r="D32" s="75"/>
      <c r="E32" s="76"/>
      <c r="F32" s="77"/>
      <c r="G32" s="76">
        <v>248</v>
      </c>
      <c r="H32" s="75"/>
      <c r="I32" s="76"/>
      <c r="J32" s="77"/>
      <c r="K32" s="78"/>
      <c r="L32" s="79"/>
      <c r="M32" s="80">
        <f t="shared" si="0"/>
        <v>0</v>
      </c>
    </row>
    <row r="33" spans="1:13" ht="15" customHeight="1" x14ac:dyDescent="0.25">
      <c r="A33" s="162">
        <v>2301960</v>
      </c>
      <c r="B33" s="73" t="s">
        <v>33</v>
      </c>
      <c r="C33" s="74"/>
      <c r="D33" s="75"/>
      <c r="E33" s="76"/>
      <c r="F33" s="77"/>
      <c r="G33" s="76">
        <v>221</v>
      </c>
      <c r="H33" s="75"/>
      <c r="I33" s="76"/>
      <c r="J33" s="77"/>
      <c r="K33" s="78"/>
      <c r="L33" s="79"/>
      <c r="M33" s="80">
        <f t="shared" si="0"/>
        <v>0</v>
      </c>
    </row>
    <row r="34" spans="1:13" ht="15" customHeight="1" x14ac:dyDescent="0.25">
      <c r="A34" s="162">
        <v>2301963</v>
      </c>
      <c r="B34" s="73" t="s">
        <v>34</v>
      </c>
      <c r="C34" s="74"/>
      <c r="D34" s="75"/>
      <c r="E34" s="76"/>
      <c r="F34" s="77"/>
      <c r="G34" s="76">
        <v>194</v>
      </c>
      <c r="H34" s="75"/>
      <c r="I34" s="76"/>
      <c r="J34" s="77"/>
      <c r="K34" s="78"/>
      <c r="L34" s="79"/>
      <c r="M34" s="80">
        <f t="shared" si="0"/>
        <v>0</v>
      </c>
    </row>
    <row r="35" spans="1:13" ht="15" customHeight="1" x14ac:dyDescent="0.25">
      <c r="A35" s="162">
        <v>2301955</v>
      </c>
      <c r="B35" s="73" t="s">
        <v>35</v>
      </c>
      <c r="C35" s="74"/>
      <c r="D35" s="75"/>
      <c r="E35" s="76"/>
      <c r="F35" s="77"/>
      <c r="G35" s="76">
        <v>297</v>
      </c>
      <c r="H35" s="75"/>
      <c r="I35" s="76"/>
      <c r="J35" s="77"/>
      <c r="K35" s="78"/>
      <c r="L35" s="79"/>
      <c r="M35" s="80">
        <f t="shared" si="0"/>
        <v>0</v>
      </c>
    </row>
    <row r="36" spans="1:13" ht="15" customHeight="1" x14ac:dyDescent="0.25">
      <c r="A36" s="162">
        <v>2300718</v>
      </c>
      <c r="B36" s="73" t="s">
        <v>36</v>
      </c>
      <c r="C36" s="74">
        <v>2300244</v>
      </c>
      <c r="D36" s="75"/>
      <c r="E36" s="76"/>
      <c r="F36" s="77"/>
      <c r="G36" s="76">
        <v>206</v>
      </c>
      <c r="H36" s="75"/>
      <c r="I36" s="76"/>
      <c r="J36" s="77"/>
      <c r="K36" s="78"/>
      <c r="L36" s="79"/>
      <c r="M36" s="80">
        <f t="shared" si="0"/>
        <v>0</v>
      </c>
    </row>
    <row r="37" spans="1:13" ht="15" customHeight="1" x14ac:dyDescent="0.25">
      <c r="A37" s="162">
        <v>2301959</v>
      </c>
      <c r="B37" s="73" t="s">
        <v>37</v>
      </c>
      <c r="C37" s="90">
        <v>203.9</v>
      </c>
      <c r="D37" s="91"/>
      <c r="E37" s="92"/>
      <c r="F37" s="93"/>
      <c r="G37" s="92">
        <v>179</v>
      </c>
      <c r="H37" s="91"/>
      <c r="I37" s="92"/>
      <c r="J37" s="93"/>
      <c r="K37" s="94"/>
      <c r="L37" s="95"/>
      <c r="M37" s="96">
        <f t="shared" si="0"/>
        <v>0</v>
      </c>
    </row>
    <row r="38" spans="1:13" ht="16.5" customHeight="1" thickBot="1" x14ac:dyDescent="0.3">
      <c r="A38" s="163">
        <v>2301962</v>
      </c>
      <c r="B38" s="97" t="s">
        <v>38</v>
      </c>
      <c r="C38" s="98">
        <v>173.2</v>
      </c>
      <c r="D38" s="99"/>
      <c r="E38" s="100"/>
      <c r="F38" s="101"/>
      <c r="G38" s="100">
        <v>152</v>
      </c>
      <c r="H38" s="99"/>
      <c r="I38" s="100"/>
      <c r="J38" s="101"/>
      <c r="K38" s="102"/>
      <c r="L38" s="103"/>
      <c r="M38" s="104">
        <f t="shared" si="0"/>
        <v>0</v>
      </c>
    </row>
    <row r="39" spans="1:13" ht="15.75" thickBot="1" x14ac:dyDescent="0.3">
      <c r="A39" s="164"/>
      <c r="B39" s="64" t="s">
        <v>39</v>
      </c>
      <c r="C39" s="128"/>
      <c r="D39" s="129"/>
      <c r="E39" s="130"/>
      <c r="F39" s="131"/>
      <c r="G39" s="130"/>
      <c r="H39" s="129"/>
      <c r="I39" s="130"/>
      <c r="J39" s="131"/>
      <c r="K39" s="132"/>
      <c r="L39" s="133"/>
      <c r="M39" s="128"/>
    </row>
    <row r="40" spans="1:13" ht="15" customHeight="1" x14ac:dyDescent="0.25">
      <c r="A40" s="161">
        <v>2300720</v>
      </c>
      <c r="B40" s="65" t="s">
        <v>40</v>
      </c>
      <c r="C40" s="70">
        <v>2300246</v>
      </c>
      <c r="D40" s="72"/>
      <c r="E40" s="72"/>
      <c r="F40" s="112"/>
      <c r="G40" s="68">
        <v>235</v>
      </c>
      <c r="H40" s="113"/>
      <c r="I40" s="72"/>
      <c r="J40" s="72"/>
      <c r="K40" s="114"/>
      <c r="L40" s="70"/>
      <c r="M40" s="113">
        <f t="shared" ref="M40:M58" si="2">L40*K40*G40</f>
        <v>0</v>
      </c>
    </row>
    <row r="41" spans="1:13" ht="15" customHeight="1" x14ac:dyDescent="0.25">
      <c r="A41" s="162">
        <v>2300704</v>
      </c>
      <c r="B41" s="73" t="s">
        <v>41</v>
      </c>
      <c r="C41" s="78">
        <v>230023</v>
      </c>
      <c r="D41" s="80"/>
      <c r="E41" s="80">
        <v>89.1</v>
      </c>
      <c r="F41" s="115"/>
      <c r="G41" s="76">
        <v>157</v>
      </c>
      <c r="H41" s="116"/>
      <c r="I41" s="80"/>
      <c r="J41" s="80"/>
      <c r="K41" s="117"/>
      <c r="L41" s="78"/>
      <c r="M41" s="116">
        <f t="shared" si="2"/>
        <v>0</v>
      </c>
    </row>
    <row r="42" spans="1:13" ht="15" customHeight="1" x14ac:dyDescent="0.25">
      <c r="A42" s="162">
        <v>2300721</v>
      </c>
      <c r="B42" s="73" t="s">
        <v>42</v>
      </c>
      <c r="C42" s="78">
        <v>2300247</v>
      </c>
      <c r="D42" s="80"/>
      <c r="E42" s="80"/>
      <c r="F42" s="115"/>
      <c r="G42" s="76">
        <v>133</v>
      </c>
      <c r="H42" s="116"/>
      <c r="I42" s="80"/>
      <c r="J42" s="80"/>
      <c r="K42" s="117"/>
      <c r="L42" s="78"/>
      <c r="M42" s="116">
        <f t="shared" si="2"/>
        <v>0</v>
      </c>
    </row>
    <row r="43" spans="1:13" ht="14.25" customHeight="1" x14ac:dyDescent="0.25">
      <c r="A43" s="162">
        <v>2300722</v>
      </c>
      <c r="B43" s="73" t="s">
        <v>43</v>
      </c>
      <c r="C43" s="78">
        <v>2300248</v>
      </c>
      <c r="D43" s="80"/>
      <c r="E43" s="80">
        <v>30.68</v>
      </c>
      <c r="F43" s="115"/>
      <c r="G43" s="76">
        <v>110</v>
      </c>
      <c r="H43" s="116"/>
      <c r="I43" s="80"/>
      <c r="J43" s="80"/>
      <c r="K43" s="117"/>
      <c r="L43" s="78"/>
      <c r="M43" s="116">
        <f t="shared" si="2"/>
        <v>0</v>
      </c>
    </row>
    <row r="44" spans="1:13" ht="14.25" customHeight="1" x14ac:dyDescent="0.25">
      <c r="A44" s="162">
        <v>2301956</v>
      </c>
      <c r="B44" s="73" t="s">
        <v>44</v>
      </c>
      <c r="C44" s="78"/>
      <c r="D44" s="80"/>
      <c r="E44" s="80"/>
      <c r="F44" s="115"/>
      <c r="G44" s="76">
        <v>270</v>
      </c>
      <c r="H44" s="116"/>
      <c r="I44" s="80"/>
      <c r="J44" s="80"/>
      <c r="K44" s="117"/>
      <c r="L44" s="78"/>
      <c r="M44" s="116">
        <f t="shared" si="2"/>
        <v>0</v>
      </c>
    </row>
    <row r="45" spans="1:13" ht="14.25" customHeight="1" x14ac:dyDescent="0.25">
      <c r="A45" s="162">
        <v>2300719</v>
      </c>
      <c r="B45" s="73" t="s">
        <v>45</v>
      </c>
      <c r="C45" s="78">
        <v>2300245</v>
      </c>
      <c r="D45" s="80"/>
      <c r="E45" s="80"/>
      <c r="F45" s="115"/>
      <c r="G45" s="76">
        <v>180</v>
      </c>
      <c r="H45" s="116"/>
      <c r="I45" s="80"/>
      <c r="J45" s="80"/>
      <c r="K45" s="117"/>
      <c r="L45" s="78"/>
      <c r="M45" s="116">
        <f t="shared" si="2"/>
        <v>0</v>
      </c>
    </row>
    <row r="46" spans="1:13" ht="14.25" customHeight="1" x14ac:dyDescent="0.25">
      <c r="A46" s="162">
        <v>2301957</v>
      </c>
      <c r="B46" s="89" t="s">
        <v>79</v>
      </c>
      <c r="C46" s="86"/>
      <c r="D46" s="88"/>
      <c r="E46" s="88"/>
      <c r="F46" s="125"/>
      <c r="G46" s="84">
        <v>153</v>
      </c>
      <c r="H46" s="126"/>
      <c r="I46" s="88"/>
      <c r="J46" s="88"/>
      <c r="K46" s="127"/>
      <c r="L46" s="86"/>
      <c r="M46" s="126">
        <f t="shared" si="2"/>
        <v>0</v>
      </c>
    </row>
    <row r="47" spans="1:13" ht="14.25" customHeight="1" thickBot="1" x14ac:dyDescent="0.3">
      <c r="A47" s="162">
        <v>2301958</v>
      </c>
      <c r="B47" s="89" t="s">
        <v>80</v>
      </c>
      <c r="C47" s="86"/>
      <c r="D47" s="88"/>
      <c r="E47" s="88"/>
      <c r="F47" s="125"/>
      <c r="G47" s="84">
        <v>126</v>
      </c>
      <c r="H47" s="126"/>
      <c r="I47" s="88"/>
      <c r="J47" s="88"/>
      <c r="K47" s="127"/>
      <c r="L47" s="86"/>
      <c r="M47" s="126">
        <f t="shared" si="2"/>
        <v>0</v>
      </c>
    </row>
    <row r="48" spans="1:13" s="8" customFormat="1" ht="16.5" customHeight="1" x14ac:dyDescent="0.25">
      <c r="A48" s="165">
        <v>2300706</v>
      </c>
      <c r="B48" s="122" t="s">
        <v>48</v>
      </c>
      <c r="C48" s="70">
        <v>2300232</v>
      </c>
      <c r="D48" s="72">
        <v>33.6</v>
      </c>
      <c r="E48" s="72">
        <v>13.3</v>
      </c>
      <c r="F48" s="112">
        <f t="shared" ref="F48:F58" si="3">1-(E48/C48)</f>
        <v>0.99999421797453469</v>
      </c>
      <c r="G48" s="68">
        <v>21</v>
      </c>
      <c r="H48" s="113">
        <f t="shared" ref="H48:J58" si="4">$C48*(1-H$14)</f>
        <v>1656167.04</v>
      </c>
      <c r="I48" s="72">
        <f t="shared" si="4"/>
        <v>1725174</v>
      </c>
      <c r="J48" s="72">
        <f t="shared" si="4"/>
        <v>1610162.4</v>
      </c>
      <c r="K48" s="114"/>
      <c r="L48" s="70"/>
      <c r="M48" s="113">
        <f t="shared" si="2"/>
        <v>0</v>
      </c>
    </row>
    <row r="49" spans="1:13" ht="15" customHeight="1" x14ac:dyDescent="0.25">
      <c r="A49" s="162">
        <v>2300707</v>
      </c>
      <c r="B49" s="73" t="s">
        <v>49</v>
      </c>
      <c r="C49" s="78">
        <v>2300233</v>
      </c>
      <c r="D49" s="80">
        <v>50</v>
      </c>
      <c r="E49" s="80">
        <v>30.09</v>
      </c>
      <c r="F49" s="115">
        <f t="shared" si="3"/>
        <v>0.99998691871649525</v>
      </c>
      <c r="G49" s="76">
        <v>51</v>
      </c>
      <c r="H49" s="116">
        <f t="shared" si="4"/>
        <v>1656167.76</v>
      </c>
      <c r="I49" s="80">
        <f t="shared" si="4"/>
        <v>1725174.75</v>
      </c>
      <c r="J49" s="80">
        <f t="shared" si="4"/>
        <v>1610163.0999999999</v>
      </c>
      <c r="K49" s="117"/>
      <c r="L49" s="78"/>
      <c r="M49" s="116">
        <f t="shared" si="2"/>
        <v>0</v>
      </c>
    </row>
    <row r="50" spans="1:13" ht="15" customHeight="1" x14ac:dyDescent="0.25">
      <c r="A50" s="162">
        <v>2300713</v>
      </c>
      <c r="B50" s="73" t="s">
        <v>72</v>
      </c>
      <c r="C50" s="78">
        <v>2300239</v>
      </c>
      <c r="D50" s="80"/>
      <c r="E50" s="80"/>
      <c r="F50" s="115"/>
      <c r="G50" s="76">
        <v>23</v>
      </c>
      <c r="H50" s="116"/>
      <c r="I50" s="80"/>
      <c r="J50" s="80"/>
      <c r="K50" s="117"/>
      <c r="L50" s="78"/>
      <c r="M50" s="116">
        <f t="shared" si="2"/>
        <v>0</v>
      </c>
    </row>
    <row r="51" spans="1:13" ht="15" customHeight="1" x14ac:dyDescent="0.25">
      <c r="A51" s="162">
        <v>2300714</v>
      </c>
      <c r="B51" s="73" t="s">
        <v>73</v>
      </c>
      <c r="C51" s="78">
        <v>2300240</v>
      </c>
      <c r="D51" s="80"/>
      <c r="E51" s="80"/>
      <c r="F51" s="115"/>
      <c r="G51" s="76">
        <v>56</v>
      </c>
      <c r="H51" s="116"/>
      <c r="I51" s="80"/>
      <c r="J51" s="80"/>
      <c r="K51" s="117"/>
      <c r="L51" s="78"/>
      <c r="M51" s="116">
        <f t="shared" si="2"/>
        <v>0</v>
      </c>
    </row>
    <row r="52" spans="1:13" ht="15" customHeight="1" x14ac:dyDescent="0.25">
      <c r="A52" s="162">
        <v>2300715</v>
      </c>
      <c r="B52" s="73" t="s">
        <v>74</v>
      </c>
      <c r="C52" s="78">
        <v>2300241</v>
      </c>
      <c r="D52" s="80"/>
      <c r="E52" s="80"/>
      <c r="F52" s="115"/>
      <c r="G52" s="76">
        <v>56</v>
      </c>
      <c r="H52" s="116"/>
      <c r="I52" s="80"/>
      <c r="J52" s="80"/>
      <c r="K52" s="117"/>
      <c r="L52" s="78"/>
      <c r="M52" s="116">
        <f t="shared" si="2"/>
        <v>0</v>
      </c>
    </row>
    <row r="53" spans="1:13" s="8" customFormat="1" ht="15.75" customHeight="1" x14ac:dyDescent="0.25">
      <c r="A53" s="165">
        <v>2300708</v>
      </c>
      <c r="B53" s="123" t="s">
        <v>50</v>
      </c>
      <c r="C53" s="78">
        <v>2300234</v>
      </c>
      <c r="D53" s="80">
        <v>18.100000000000001</v>
      </c>
      <c r="E53" s="80">
        <v>7.52</v>
      </c>
      <c r="F53" s="115">
        <f t="shared" si="3"/>
        <v>0.99999673076739148</v>
      </c>
      <c r="G53" s="76">
        <v>13</v>
      </c>
      <c r="H53" s="116">
        <f t="shared" si="4"/>
        <v>1656168.48</v>
      </c>
      <c r="I53" s="80">
        <f t="shared" si="4"/>
        <v>1725175.5</v>
      </c>
      <c r="J53" s="80">
        <f t="shared" si="4"/>
        <v>1610163.7999999998</v>
      </c>
      <c r="K53" s="117"/>
      <c r="L53" s="78"/>
      <c r="M53" s="116">
        <f t="shared" si="2"/>
        <v>0</v>
      </c>
    </row>
    <row r="54" spans="1:13" ht="16.5" customHeight="1" x14ac:dyDescent="0.25">
      <c r="A54" s="162">
        <v>2300709</v>
      </c>
      <c r="B54" s="73" t="s">
        <v>51</v>
      </c>
      <c r="C54" s="78">
        <v>2300235</v>
      </c>
      <c r="D54" s="80">
        <v>0</v>
      </c>
      <c r="E54" s="80">
        <v>3.3</v>
      </c>
      <c r="F54" s="115">
        <f t="shared" si="3"/>
        <v>0.99999856536397369</v>
      </c>
      <c r="G54" s="76">
        <v>4</v>
      </c>
      <c r="H54" s="116">
        <f t="shared" si="4"/>
        <v>1656169.2</v>
      </c>
      <c r="I54" s="80">
        <f t="shared" si="4"/>
        <v>1725176.25</v>
      </c>
      <c r="J54" s="80">
        <f t="shared" si="4"/>
        <v>1610164.5</v>
      </c>
      <c r="K54" s="117"/>
      <c r="L54" s="78"/>
      <c r="M54" s="116">
        <f t="shared" si="2"/>
        <v>0</v>
      </c>
    </row>
    <row r="55" spans="1:13" s="8" customFormat="1" ht="15.75" customHeight="1" x14ac:dyDescent="0.25">
      <c r="A55" s="165">
        <v>2300705</v>
      </c>
      <c r="B55" s="124" t="s">
        <v>52</v>
      </c>
      <c r="C55" s="86">
        <v>2300231</v>
      </c>
      <c r="D55" s="88">
        <v>76</v>
      </c>
      <c r="E55" s="88">
        <v>40.5</v>
      </c>
      <c r="F55" s="125">
        <f t="shared" si="3"/>
        <v>0.99998239307269576</v>
      </c>
      <c r="G55" s="76">
        <v>70</v>
      </c>
      <c r="H55" s="126">
        <f t="shared" si="4"/>
        <v>1656166.3199999998</v>
      </c>
      <c r="I55" s="88">
        <f t="shared" si="4"/>
        <v>1725173.25</v>
      </c>
      <c r="J55" s="88">
        <f t="shared" si="4"/>
        <v>1610161.7</v>
      </c>
      <c r="K55" s="127"/>
      <c r="L55" s="86"/>
      <c r="M55" s="126">
        <f t="shared" si="2"/>
        <v>0</v>
      </c>
    </row>
    <row r="56" spans="1:13" ht="15.75" customHeight="1" x14ac:dyDescent="0.25">
      <c r="A56" s="162">
        <v>2300710</v>
      </c>
      <c r="B56" s="73" t="s">
        <v>53</v>
      </c>
      <c r="C56" s="78">
        <v>2300236</v>
      </c>
      <c r="D56" s="80">
        <v>250</v>
      </c>
      <c r="E56" s="80">
        <v>61.33</v>
      </c>
      <c r="F56" s="115">
        <f t="shared" si="3"/>
        <v>0.99997333751841111</v>
      </c>
      <c r="G56" s="76">
        <v>96</v>
      </c>
      <c r="H56" s="116">
        <f t="shared" si="4"/>
        <v>1656169.92</v>
      </c>
      <c r="I56" s="80">
        <f t="shared" si="4"/>
        <v>1725177</v>
      </c>
      <c r="J56" s="80">
        <f t="shared" si="4"/>
        <v>1610165.2</v>
      </c>
      <c r="K56" s="117"/>
      <c r="L56" s="78"/>
      <c r="M56" s="116">
        <f t="shared" si="2"/>
        <v>0</v>
      </c>
    </row>
    <row r="57" spans="1:13" ht="16.5" customHeight="1" x14ac:dyDescent="0.25">
      <c r="A57" s="162">
        <v>2300711</v>
      </c>
      <c r="B57" s="73" t="s">
        <v>54</v>
      </c>
      <c r="C57" s="78">
        <v>2300237</v>
      </c>
      <c r="D57" s="80">
        <v>300</v>
      </c>
      <c r="E57" s="80">
        <v>92</v>
      </c>
      <c r="F57" s="115">
        <f t="shared" si="3"/>
        <v>0.99996000412131447</v>
      </c>
      <c r="G57" s="76">
        <v>143</v>
      </c>
      <c r="H57" s="116">
        <f t="shared" si="4"/>
        <v>1656170.64</v>
      </c>
      <c r="I57" s="80">
        <f t="shared" si="4"/>
        <v>1725177.75</v>
      </c>
      <c r="J57" s="80">
        <f t="shared" si="4"/>
        <v>1610165.9</v>
      </c>
      <c r="K57" s="117"/>
      <c r="L57" s="78"/>
      <c r="M57" s="116">
        <f t="shared" si="2"/>
        <v>0</v>
      </c>
    </row>
    <row r="58" spans="1:13" ht="15.75" customHeight="1" thickBot="1" x14ac:dyDescent="0.3">
      <c r="A58" s="166">
        <v>2300712</v>
      </c>
      <c r="B58" s="118" t="s">
        <v>55</v>
      </c>
      <c r="C58" s="102">
        <v>2300238</v>
      </c>
      <c r="D58" s="104">
        <v>600</v>
      </c>
      <c r="E58" s="104">
        <v>246.47</v>
      </c>
      <c r="F58" s="119">
        <f t="shared" si="3"/>
        <v>0.99989285021810792</v>
      </c>
      <c r="G58" s="100">
        <v>386</v>
      </c>
      <c r="H58" s="120">
        <f t="shared" si="4"/>
        <v>1656171.3599999999</v>
      </c>
      <c r="I58" s="104">
        <f t="shared" si="4"/>
        <v>1725178.5</v>
      </c>
      <c r="J58" s="104">
        <f t="shared" si="4"/>
        <v>1610166.5999999999</v>
      </c>
      <c r="K58" s="121"/>
      <c r="L58" s="102"/>
      <c r="M58" s="120">
        <f t="shared" si="2"/>
        <v>0</v>
      </c>
    </row>
    <row r="59" spans="1:13" ht="18.75" customHeight="1" thickBot="1" x14ac:dyDescent="0.3">
      <c r="A59" t="s">
        <v>56</v>
      </c>
      <c r="B59" s="9" t="s">
        <v>57</v>
      </c>
      <c r="C59" s="10"/>
      <c r="D59" s="10"/>
      <c r="E59" s="11"/>
      <c r="F59" s="12"/>
      <c r="G59" s="13"/>
      <c r="H59" s="13"/>
      <c r="I59" s="13"/>
      <c r="J59" s="13"/>
      <c r="K59" s="49" t="s">
        <v>58</v>
      </c>
      <c r="L59" s="50"/>
      <c r="M59" s="51">
        <f>SUM(M15:M58)</f>
        <v>0</v>
      </c>
    </row>
    <row r="60" spans="1:13" ht="18" customHeight="1" thickBot="1" x14ac:dyDescent="0.3">
      <c r="C60" s="4"/>
      <c r="D60" s="4"/>
      <c r="E60" s="4"/>
      <c r="F60" s="4"/>
      <c r="G60" s="4"/>
      <c r="K60" s="52" t="s">
        <v>59</v>
      </c>
      <c r="L60" s="53">
        <v>0.17</v>
      </c>
      <c r="M60" s="54">
        <f>M59*L60</f>
        <v>0</v>
      </c>
    </row>
    <row r="61" spans="1:13" ht="15.75" customHeight="1" thickBot="1" x14ac:dyDescent="0.3">
      <c r="B61" s="14" t="s">
        <v>61</v>
      </c>
      <c r="D61" s="4"/>
      <c r="E61" s="4"/>
      <c r="F61" s="4"/>
      <c r="G61" s="4"/>
      <c r="K61" s="20" t="s">
        <v>60</v>
      </c>
      <c r="L61" s="21"/>
      <c r="M61" s="22">
        <f>SUM(M59:M60)</f>
        <v>0</v>
      </c>
    </row>
    <row r="62" spans="1:13" ht="15.75" x14ac:dyDescent="0.25">
      <c r="B62" s="23" t="s">
        <v>63</v>
      </c>
      <c r="D62" s="4"/>
      <c r="E62" s="4"/>
      <c r="F62" s="4"/>
      <c r="G62" s="4"/>
      <c r="K62" s="15"/>
      <c r="L62" s="15"/>
      <c r="M62" s="16"/>
    </row>
    <row r="63" spans="1:13" ht="15.75" x14ac:dyDescent="0.25">
      <c r="B63" s="23"/>
      <c r="D63" s="4"/>
      <c r="E63" s="4"/>
      <c r="F63" s="4"/>
      <c r="G63" s="4"/>
      <c r="K63" s="15"/>
      <c r="L63" s="15"/>
      <c r="M63" s="16"/>
    </row>
    <row r="64" spans="1:13" ht="17.25" customHeight="1" x14ac:dyDescent="0.25">
      <c r="B64" s="24" t="s">
        <v>64</v>
      </c>
      <c r="C64" s="4"/>
      <c r="D64" s="4"/>
      <c r="E64" s="4"/>
      <c r="F64" s="4"/>
      <c r="G64" s="4"/>
    </row>
    <row r="65" spans="2:13" ht="17.25" customHeight="1" x14ac:dyDescent="0.25">
      <c r="B65" s="24"/>
      <c r="C65" s="4"/>
      <c r="D65" s="4"/>
      <c r="E65" s="4"/>
      <c r="F65" s="4"/>
      <c r="G65" s="4"/>
    </row>
    <row r="66" spans="2:13" ht="18.75" customHeight="1" x14ac:dyDescent="0.25">
      <c r="B66" s="25" t="s">
        <v>65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2:13" ht="18.75" customHeight="1" x14ac:dyDescent="0.25">
      <c r="B67" s="48" t="s">
        <v>82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</row>
    <row r="68" spans="2:13" ht="18" x14ac:dyDescent="0.25">
      <c r="B68" s="47" t="s">
        <v>70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</row>
    <row r="69" spans="2:13" ht="18" x14ac:dyDescent="0.25">
      <c r="C69" s="27"/>
      <c r="D69" s="27"/>
      <c r="E69" s="27"/>
      <c r="F69" s="27"/>
      <c r="G69" s="27"/>
      <c r="H69" s="27"/>
      <c r="I69" s="27"/>
      <c r="J69" s="27"/>
      <c r="K69" s="27"/>
      <c r="M69" s="27"/>
    </row>
    <row r="70" spans="2:13" ht="15.75" x14ac:dyDescent="0.25">
      <c r="L70" s="28" t="s">
        <v>67</v>
      </c>
    </row>
    <row r="71" spans="2:13" ht="15.75" x14ac:dyDescent="0.25">
      <c r="L71" s="1"/>
    </row>
  </sheetData>
  <mergeCells count="7">
    <mergeCell ref="M13:M14"/>
    <mergeCell ref="A7:B7"/>
    <mergeCell ref="A8:B8"/>
    <mergeCell ref="A9:B9"/>
    <mergeCell ref="A11:K11"/>
    <mergeCell ref="A13:A14"/>
    <mergeCell ref="B13:B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7:N71"/>
  <sheetViews>
    <sheetView rightToLeft="1" topLeftCell="A40" workbookViewId="0">
      <selection activeCell="B68" sqref="B68"/>
    </sheetView>
  </sheetViews>
  <sheetFormatPr defaultRowHeight="15" x14ac:dyDescent="0.25"/>
  <cols>
    <col min="1" max="1" width="11" bestFit="1" customWidth="1"/>
    <col min="2" max="2" width="35.42578125" customWidth="1"/>
    <col min="3" max="3" width="11.7109375" hidden="1" customWidth="1"/>
    <col min="4" max="4" width="9" hidden="1" customWidth="1"/>
    <col min="5" max="5" width="12.85546875" hidden="1" customWidth="1"/>
    <col min="6" max="6" width="10.42578125" hidden="1" customWidth="1"/>
    <col min="7" max="7" width="11.42578125" customWidth="1"/>
    <col min="8" max="8" width="10.5703125" hidden="1" customWidth="1"/>
    <col min="9" max="9" width="11" hidden="1" customWidth="1"/>
    <col min="10" max="10" width="12.140625" hidden="1" customWidth="1"/>
    <col min="11" max="11" width="12.42578125" customWidth="1"/>
    <col min="12" max="12" width="7.140625" customWidth="1"/>
    <col min="13" max="13" width="11" bestFit="1" customWidth="1"/>
    <col min="14" max="14" width="3" customWidth="1"/>
    <col min="257" max="257" width="3.42578125" customWidth="1"/>
    <col min="258" max="258" width="30.7109375" customWidth="1"/>
    <col min="259" max="259" width="11.7109375" customWidth="1"/>
    <col min="260" max="262" width="0" hidden="1" customWidth="1"/>
    <col min="263" max="263" width="11.42578125" customWidth="1"/>
    <col min="264" max="266" width="0" hidden="1" customWidth="1"/>
    <col min="267" max="267" width="12.42578125" customWidth="1"/>
    <col min="268" max="268" width="7.140625" customWidth="1"/>
    <col min="269" max="269" width="9.85546875" customWidth="1"/>
    <col min="270" max="270" width="3" customWidth="1"/>
    <col min="513" max="513" width="3.42578125" customWidth="1"/>
    <col min="514" max="514" width="30.7109375" customWidth="1"/>
    <col min="515" max="515" width="11.7109375" customWidth="1"/>
    <col min="516" max="518" width="0" hidden="1" customWidth="1"/>
    <col min="519" max="519" width="11.42578125" customWidth="1"/>
    <col min="520" max="522" width="0" hidden="1" customWidth="1"/>
    <col min="523" max="523" width="12.42578125" customWidth="1"/>
    <col min="524" max="524" width="7.140625" customWidth="1"/>
    <col min="525" max="525" width="9.85546875" customWidth="1"/>
    <col min="526" max="526" width="3" customWidth="1"/>
    <col min="769" max="769" width="3.42578125" customWidth="1"/>
    <col min="770" max="770" width="30.7109375" customWidth="1"/>
    <col min="771" max="771" width="11.7109375" customWidth="1"/>
    <col min="772" max="774" width="0" hidden="1" customWidth="1"/>
    <col min="775" max="775" width="11.42578125" customWidth="1"/>
    <col min="776" max="778" width="0" hidden="1" customWidth="1"/>
    <col min="779" max="779" width="12.42578125" customWidth="1"/>
    <col min="780" max="780" width="7.140625" customWidth="1"/>
    <col min="781" max="781" width="9.85546875" customWidth="1"/>
    <col min="782" max="782" width="3" customWidth="1"/>
    <col min="1025" max="1025" width="3.42578125" customWidth="1"/>
    <col min="1026" max="1026" width="30.7109375" customWidth="1"/>
    <col min="1027" max="1027" width="11.7109375" customWidth="1"/>
    <col min="1028" max="1030" width="0" hidden="1" customWidth="1"/>
    <col min="1031" max="1031" width="11.42578125" customWidth="1"/>
    <col min="1032" max="1034" width="0" hidden="1" customWidth="1"/>
    <col min="1035" max="1035" width="12.42578125" customWidth="1"/>
    <col min="1036" max="1036" width="7.140625" customWidth="1"/>
    <col min="1037" max="1037" width="9.85546875" customWidth="1"/>
    <col min="1038" max="1038" width="3" customWidth="1"/>
    <col min="1281" max="1281" width="3.42578125" customWidth="1"/>
    <col min="1282" max="1282" width="30.7109375" customWidth="1"/>
    <col min="1283" max="1283" width="11.7109375" customWidth="1"/>
    <col min="1284" max="1286" width="0" hidden="1" customWidth="1"/>
    <col min="1287" max="1287" width="11.42578125" customWidth="1"/>
    <col min="1288" max="1290" width="0" hidden="1" customWidth="1"/>
    <col min="1291" max="1291" width="12.42578125" customWidth="1"/>
    <col min="1292" max="1292" width="7.140625" customWidth="1"/>
    <col min="1293" max="1293" width="9.85546875" customWidth="1"/>
    <col min="1294" max="1294" width="3" customWidth="1"/>
    <col min="1537" max="1537" width="3.42578125" customWidth="1"/>
    <col min="1538" max="1538" width="30.7109375" customWidth="1"/>
    <col min="1539" max="1539" width="11.7109375" customWidth="1"/>
    <col min="1540" max="1542" width="0" hidden="1" customWidth="1"/>
    <col min="1543" max="1543" width="11.42578125" customWidth="1"/>
    <col min="1544" max="1546" width="0" hidden="1" customWidth="1"/>
    <col min="1547" max="1547" width="12.42578125" customWidth="1"/>
    <col min="1548" max="1548" width="7.140625" customWidth="1"/>
    <col min="1549" max="1549" width="9.85546875" customWidth="1"/>
    <col min="1550" max="1550" width="3" customWidth="1"/>
    <col min="1793" max="1793" width="3.42578125" customWidth="1"/>
    <col min="1794" max="1794" width="30.7109375" customWidth="1"/>
    <col min="1795" max="1795" width="11.7109375" customWidth="1"/>
    <col min="1796" max="1798" width="0" hidden="1" customWidth="1"/>
    <col min="1799" max="1799" width="11.42578125" customWidth="1"/>
    <col min="1800" max="1802" width="0" hidden="1" customWidth="1"/>
    <col min="1803" max="1803" width="12.42578125" customWidth="1"/>
    <col min="1804" max="1804" width="7.140625" customWidth="1"/>
    <col min="1805" max="1805" width="9.85546875" customWidth="1"/>
    <col min="1806" max="1806" width="3" customWidth="1"/>
    <col min="2049" max="2049" width="3.42578125" customWidth="1"/>
    <col min="2050" max="2050" width="30.7109375" customWidth="1"/>
    <col min="2051" max="2051" width="11.7109375" customWidth="1"/>
    <col min="2052" max="2054" width="0" hidden="1" customWidth="1"/>
    <col min="2055" max="2055" width="11.42578125" customWidth="1"/>
    <col min="2056" max="2058" width="0" hidden="1" customWidth="1"/>
    <col min="2059" max="2059" width="12.42578125" customWidth="1"/>
    <col min="2060" max="2060" width="7.140625" customWidth="1"/>
    <col min="2061" max="2061" width="9.85546875" customWidth="1"/>
    <col min="2062" max="2062" width="3" customWidth="1"/>
    <col min="2305" max="2305" width="3.42578125" customWidth="1"/>
    <col min="2306" max="2306" width="30.7109375" customWidth="1"/>
    <col min="2307" max="2307" width="11.7109375" customWidth="1"/>
    <col min="2308" max="2310" width="0" hidden="1" customWidth="1"/>
    <col min="2311" max="2311" width="11.42578125" customWidth="1"/>
    <col min="2312" max="2314" width="0" hidden="1" customWidth="1"/>
    <col min="2315" max="2315" width="12.42578125" customWidth="1"/>
    <col min="2316" max="2316" width="7.140625" customWidth="1"/>
    <col min="2317" max="2317" width="9.85546875" customWidth="1"/>
    <col min="2318" max="2318" width="3" customWidth="1"/>
    <col min="2561" max="2561" width="3.42578125" customWidth="1"/>
    <col min="2562" max="2562" width="30.7109375" customWidth="1"/>
    <col min="2563" max="2563" width="11.7109375" customWidth="1"/>
    <col min="2564" max="2566" width="0" hidden="1" customWidth="1"/>
    <col min="2567" max="2567" width="11.42578125" customWidth="1"/>
    <col min="2568" max="2570" width="0" hidden="1" customWidth="1"/>
    <col min="2571" max="2571" width="12.42578125" customWidth="1"/>
    <col min="2572" max="2572" width="7.140625" customWidth="1"/>
    <col min="2573" max="2573" width="9.85546875" customWidth="1"/>
    <col min="2574" max="2574" width="3" customWidth="1"/>
    <col min="2817" max="2817" width="3.42578125" customWidth="1"/>
    <col min="2818" max="2818" width="30.7109375" customWidth="1"/>
    <col min="2819" max="2819" width="11.7109375" customWidth="1"/>
    <col min="2820" max="2822" width="0" hidden="1" customWidth="1"/>
    <col min="2823" max="2823" width="11.42578125" customWidth="1"/>
    <col min="2824" max="2826" width="0" hidden="1" customWidth="1"/>
    <col min="2827" max="2827" width="12.42578125" customWidth="1"/>
    <col min="2828" max="2828" width="7.140625" customWidth="1"/>
    <col min="2829" max="2829" width="9.85546875" customWidth="1"/>
    <col min="2830" max="2830" width="3" customWidth="1"/>
    <col min="3073" max="3073" width="3.42578125" customWidth="1"/>
    <col min="3074" max="3074" width="30.7109375" customWidth="1"/>
    <col min="3075" max="3075" width="11.7109375" customWidth="1"/>
    <col min="3076" max="3078" width="0" hidden="1" customWidth="1"/>
    <col min="3079" max="3079" width="11.42578125" customWidth="1"/>
    <col min="3080" max="3082" width="0" hidden="1" customWidth="1"/>
    <col min="3083" max="3083" width="12.42578125" customWidth="1"/>
    <col min="3084" max="3084" width="7.140625" customWidth="1"/>
    <col min="3085" max="3085" width="9.85546875" customWidth="1"/>
    <col min="3086" max="3086" width="3" customWidth="1"/>
    <col min="3329" max="3329" width="3.42578125" customWidth="1"/>
    <col min="3330" max="3330" width="30.7109375" customWidth="1"/>
    <col min="3331" max="3331" width="11.7109375" customWidth="1"/>
    <col min="3332" max="3334" width="0" hidden="1" customWidth="1"/>
    <col min="3335" max="3335" width="11.42578125" customWidth="1"/>
    <col min="3336" max="3338" width="0" hidden="1" customWidth="1"/>
    <col min="3339" max="3339" width="12.42578125" customWidth="1"/>
    <col min="3340" max="3340" width="7.140625" customWidth="1"/>
    <col min="3341" max="3341" width="9.85546875" customWidth="1"/>
    <col min="3342" max="3342" width="3" customWidth="1"/>
    <col min="3585" max="3585" width="3.42578125" customWidth="1"/>
    <col min="3586" max="3586" width="30.7109375" customWidth="1"/>
    <col min="3587" max="3587" width="11.7109375" customWidth="1"/>
    <col min="3588" max="3590" width="0" hidden="1" customWidth="1"/>
    <col min="3591" max="3591" width="11.42578125" customWidth="1"/>
    <col min="3592" max="3594" width="0" hidden="1" customWidth="1"/>
    <col min="3595" max="3595" width="12.42578125" customWidth="1"/>
    <col min="3596" max="3596" width="7.140625" customWidth="1"/>
    <col min="3597" max="3597" width="9.85546875" customWidth="1"/>
    <col min="3598" max="3598" width="3" customWidth="1"/>
    <col min="3841" max="3841" width="3.42578125" customWidth="1"/>
    <col min="3842" max="3842" width="30.7109375" customWidth="1"/>
    <col min="3843" max="3843" width="11.7109375" customWidth="1"/>
    <col min="3844" max="3846" width="0" hidden="1" customWidth="1"/>
    <col min="3847" max="3847" width="11.42578125" customWidth="1"/>
    <col min="3848" max="3850" width="0" hidden="1" customWidth="1"/>
    <col min="3851" max="3851" width="12.42578125" customWidth="1"/>
    <col min="3852" max="3852" width="7.140625" customWidth="1"/>
    <col min="3853" max="3853" width="9.85546875" customWidth="1"/>
    <col min="3854" max="3854" width="3" customWidth="1"/>
    <col min="4097" max="4097" width="3.42578125" customWidth="1"/>
    <col min="4098" max="4098" width="30.7109375" customWidth="1"/>
    <col min="4099" max="4099" width="11.7109375" customWidth="1"/>
    <col min="4100" max="4102" width="0" hidden="1" customWidth="1"/>
    <col min="4103" max="4103" width="11.42578125" customWidth="1"/>
    <col min="4104" max="4106" width="0" hidden="1" customWidth="1"/>
    <col min="4107" max="4107" width="12.42578125" customWidth="1"/>
    <col min="4108" max="4108" width="7.140625" customWidth="1"/>
    <col min="4109" max="4109" width="9.85546875" customWidth="1"/>
    <col min="4110" max="4110" width="3" customWidth="1"/>
    <col min="4353" max="4353" width="3.42578125" customWidth="1"/>
    <col min="4354" max="4354" width="30.7109375" customWidth="1"/>
    <col min="4355" max="4355" width="11.7109375" customWidth="1"/>
    <col min="4356" max="4358" width="0" hidden="1" customWidth="1"/>
    <col min="4359" max="4359" width="11.42578125" customWidth="1"/>
    <col min="4360" max="4362" width="0" hidden="1" customWidth="1"/>
    <col min="4363" max="4363" width="12.42578125" customWidth="1"/>
    <col min="4364" max="4364" width="7.140625" customWidth="1"/>
    <col min="4365" max="4365" width="9.85546875" customWidth="1"/>
    <col min="4366" max="4366" width="3" customWidth="1"/>
    <col min="4609" max="4609" width="3.42578125" customWidth="1"/>
    <col min="4610" max="4610" width="30.7109375" customWidth="1"/>
    <col min="4611" max="4611" width="11.7109375" customWidth="1"/>
    <col min="4612" max="4614" width="0" hidden="1" customWidth="1"/>
    <col min="4615" max="4615" width="11.42578125" customWidth="1"/>
    <col min="4616" max="4618" width="0" hidden="1" customWidth="1"/>
    <col min="4619" max="4619" width="12.42578125" customWidth="1"/>
    <col min="4620" max="4620" width="7.140625" customWidth="1"/>
    <col min="4621" max="4621" width="9.85546875" customWidth="1"/>
    <col min="4622" max="4622" width="3" customWidth="1"/>
    <col min="4865" max="4865" width="3.42578125" customWidth="1"/>
    <col min="4866" max="4866" width="30.7109375" customWidth="1"/>
    <col min="4867" max="4867" width="11.7109375" customWidth="1"/>
    <col min="4868" max="4870" width="0" hidden="1" customWidth="1"/>
    <col min="4871" max="4871" width="11.42578125" customWidth="1"/>
    <col min="4872" max="4874" width="0" hidden="1" customWidth="1"/>
    <col min="4875" max="4875" width="12.42578125" customWidth="1"/>
    <col min="4876" max="4876" width="7.140625" customWidth="1"/>
    <col min="4877" max="4877" width="9.85546875" customWidth="1"/>
    <col min="4878" max="4878" width="3" customWidth="1"/>
    <col min="5121" max="5121" width="3.42578125" customWidth="1"/>
    <col min="5122" max="5122" width="30.7109375" customWidth="1"/>
    <col min="5123" max="5123" width="11.7109375" customWidth="1"/>
    <col min="5124" max="5126" width="0" hidden="1" customWidth="1"/>
    <col min="5127" max="5127" width="11.42578125" customWidth="1"/>
    <col min="5128" max="5130" width="0" hidden="1" customWidth="1"/>
    <col min="5131" max="5131" width="12.42578125" customWidth="1"/>
    <col min="5132" max="5132" width="7.140625" customWidth="1"/>
    <col min="5133" max="5133" width="9.85546875" customWidth="1"/>
    <col min="5134" max="5134" width="3" customWidth="1"/>
    <col min="5377" max="5377" width="3.42578125" customWidth="1"/>
    <col min="5378" max="5378" width="30.7109375" customWidth="1"/>
    <col min="5379" max="5379" width="11.7109375" customWidth="1"/>
    <col min="5380" max="5382" width="0" hidden="1" customWidth="1"/>
    <col min="5383" max="5383" width="11.42578125" customWidth="1"/>
    <col min="5384" max="5386" width="0" hidden="1" customWidth="1"/>
    <col min="5387" max="5387" width="12.42578125" customWidth="1"/>
    <col min="5388" max="5388" width="7.140625" customWidth="1"/>
    <col min="5389" max="5389" width="9.85546875" customWidth="1"/>
    <col min="5390" max="5390" width="3" customWidth="1"/>
    <col min="5633" max="5633" width="3.42578125" customWidth="1"/>
    <col min="5634" max="5634" width="30.7109375" customWidth="1"/>
    <col min="5635" max="5635" width="11.7109375" customWidth="1"/>
    <col min="5636" max="5638" width="0" hidden="1" customWidth="1"/>
    <col min="5639" max="5639" width="11.42578125" customWidth="1"/>
    <col min="5640" max="5642" width="0" hidden="1" customWidth="1"/>
    <col min="5643" max="5643" width="12.42578125" customWidth="1"/>
    <col min="5644" max="5644" width="7.140625" customWidth="1"/>
    <col min="5645" max="5645" width="9.85546875" customWidth="1"/>
    <col min="5646" max="5646" width="3" customWidth="1"/>
    <col min="5889" max="5889" width="3.42578125" customWidth="1"/>
    <col min="5890" max="5890" width="30.7109375" customWidth="1"/>
    <col min="5891" max="5891" width="11.7109375" customWidth="1"/>
    <col min="5892" max="5894" width="0" hidden="1" customWidth="1"/>
    <col min="5895" max="5895" width="11.42578125" customWidth="1"/>
    <col min="5896" max="5898" width="0" hidden="1" customWidth="1"/>
    <col min="5899" max="5899" width="12.42578125" customWidth="1"/>
    <col min="5900" max="5900" width="7.140625" customWidth="1"/>
    <col min="5901" max="5901" width="9.85546875" customWidth="1"/>
    <col min="5902" max="5902" width="3" customWidth="1"/>
    <col min="6145" max="6145" width="3.42578125" customWidth="1"/>
    <col min="6146" max="6146" width="30.7109375" customWidth="1"/>
    <col min="6147" max="6147" width="11.7109375" customWidth="1"/>
    <col min="6148" max="6150" width="0" hidden="1" customWidth="1"/>
    <col min="6151" max="6151" width="11.42578125" customWidth="1"/>
    <col min="6152" max="6154" width="0" hidden="1" customWidth="1"/>
    <col min="6155" max="6155" width="12.42578125" customWidth="1"/>
    <col min="6156" max="6156" width="7.140625" customWidth="1"/>
    <col min="6157" max="6157" width="9.85546875" customWidth="1"/>
    <col min="6158" max="6158" width="3" customWidth="1"/>
    <col min="6401" max="6401" width="3.42578125" customWidth="1"/>
    <col min="6402" max="6402" width="30.7109375" customWidth="1"/>
    <col min="6403" max="6403" width="11.7109375" customWidth="1"/>
    <col min="6404" max="6406" width="0" hidden="1" customWidth="1"/>
    <col min="6407" max="6407" width="11.42578125" customWidth="1"/>
    <col min="6408" max="6410" width="0" hidden="1" customWidth="1"/>
    <col min="6411" max="6411" width="12.42578125" customWidth="1"/>
    <col min="6412" max="6412" width="7.140625" customWidth="1"/>
    <col min="6413" max="6413" width="9.85546875" customWidth="1"/>
    <col min="6414" max="6414" width="3" customWidth="1"/>
    <col min="6657" max="6657" width="3.42578125" customWidth="1"/>
    <col min="6658" max="6658" width="30.7109375" customWidth="1"/>
    <col min="6659" max="6659" width="11.7109375" customWidth="1"/>
    <col min="6660" max="6662" width="0" hidden="1" customWidth="1"/>
    <col min="6663" max="6663" width="11.42578125" customWidth="1"/>
    <col min="6664" max="6666" width="0" hidden="1" customWidth="1"/>
    <col min="6667" max="6667" width="12.42578125" customWidth="1"/>
    <col min="6668" max="6668" width="7.140625" customWidth="1"/>
    <col min="6669" max="6669" width="9.85546875" customWidth="1"/>
    <col min="6670" max="6670" width="3" customWidth="1"/>
    <col min="6913" max="6913" width="3.42578125" customWidth="1"/>
    <col min="6914" max="6914" width="30.7109375" customWidth="1"/>
    <col min="6915" max="6915" width="11.7109375" customWidth="1"/>
    <col min="6916" max="6918" width="0" hidden="1" customWidth="1"/>
    <col min="6919" max="6919" width="11.42578125" customWidth="1"/>
    <col min="6920" max="6922" width="0" hidden="1" customWidth="1"/>
    <col min="6923" max="6923" width="12.42578125" customWidth="1"/>
    <col min="6924" max="6924" width="7.140625" customWidth="1"/>
    <col min="6925" max="6925" width="9.85546875" customWidth="1"/>
    <col min="6926" max="6926" width="3" customWidth="1"/>
    <col min="7169" max="7169" width="3.42578125" customWidth="1"/>
    <col min="7170" max="7170" width="30.7109375" customWidth="1"/>
    <col min="7171" max="7171" width="11.7109375" customWidth="1"/>
    <col min="7172" max="7174" width="0" hidden="1" customWidth="1"/>
    <col min="7175" max="7175" width="11.42578125" customWidth="1"/>
    <col min="7176" max="7178" width="0" hidden="1" customWidth="1"/>
    <col min="7179" max="7179" width="12.42578125" customWidth="1"/>
    <col min="7180" max="7180" width="7.140625" customWidth="1"/>
    <col min="7181" max="7181" width="9.85546875" customWidth="1"/>
    <col min="7182" max="7182" width="3" customWidth="1"/>
    <col min="7425" max="7425" width="3.42578125" customWidth="1"/>
    <col min="7426" max="7426" width="30.7109375" customWidth="1"/>
    <col min="7427" max="7427" width="11.7109375" customWidth="1"/>
    <col min="7428" max="7430" width="0" hidden="1" customWidth="1"/>
    <col min="7431" max="7431" width="11.42578125" customWidth="1"/>
    <col min="7432" max="7434" width="0" hidden="1" customWidth="1"/>
    <col min="7435" max="7435" width="12.42578125" customWidth="1"/>
    <col min="7436" max="7436" width="7.140625" customWidth="1"/>
    <col min="7437" max="7437" width="9.85546875" customWidth="1"/>
    <col min="7438" max="7438" width="3" customWidth="1"/>
    <col min="7681" max="7681" width="3.42578125" customWidth="1"/>
    <col min="7682" max="7682" width="30.7109375" customWidth="1"/>
    <col min="7683" max="7683" width="11.7109375" customWidth="1"/>
    <col min="7684" max="7686" width="0" hidden="1" customWidth="1"/>
    <col min="7687" max="7687" width="11.42578125" customWidth="1"/>
    <col min="7688" max="7690" width="0" hidden="1" customWidth="1"/>
    <col min="7691" max="7691" width="12.42578125" customWidth="1"/>
    <col min="7692" max="7692" width="7.140625" customWidth="1"/>
    <col min="7693" max="7693" width="9.85546875" customWidth="1"/>
    <col min="7694" max="7694" width="3" customWidth="1"/>
    <col min="7937" max="7937" width="3.42578125" customWidth="1"/>
    <col min="7938" max="7938" width="30.7109375" customWidth="1"/>
    <col min="7939" max="7939" width="11.7109375" customWidth="1"/>
    <col min="7940" max="7942" width="0" hidden="1" customWidth="1"/>
    <col min="7943" max="7943" width="11.42578125" customWidth="1"/>
    <col min="7944" max="7946" width="0" hidden="1" customWidth="1"/>
    <col min="7947" max="7947" width="12.42578125" customWidth="1"/>
    <col min="7948" max="7948" width="7.140625" customWidth="1"/>
    <col min="7949" max="7949" width="9.85546875" customWidth="1"/>
    <col min="7950" max="7950" width="3" customWidth="1"/>
    <col min="8193" max="8193" width="3.42578125" customWidth="1"/>
    <col min="8194" max="8194" width="30.7109375" customWidth="1"/>
    <col min="8195" max="8195" width="11.7109375" customWidth="1"/>
    <col min="8196" max="8198" width="0" hidden="1" customWidth="1"/>
    <col min="8199" max="8199" width="11.42578125" customWidth="1"/>
    <col min="8200" max="8202" width="0" hidden="1" customWidth="1"/>
    <col min="8203" max="8203" width="12.42578125" customWidth="1"/>
    <col min="8204" max="8204" width="7.140625" customWidth="1"/>
    <col min="8205" max="8205" width="9.85546875" customWidth="1"/>
    <col min="8206" max="8206" width="3" customWidth="1"/>
    <col min="8449" max="8449" width="3.42578125" customWidth="1"/>
    <col min="8450" max="8450" width="30.7109375" customWidth="1"/>
    <col min="8451" max="8451" width="11.7109375" customWidth="1"/>
    <col min="8452" max="8454" width="0" hidden="1" customWidth="1"/>
    <col min="8455" max="8455" width="11.42578125" customWidth="1"/>
    <col min="8456" max="8458" width="0" hidden="1" customWidth="1"/>
    <col min="8459" max="8459" width="12.42578125" customWidth="1"/>
    <col min="8460" max="8460" width="7.140625" customWidth="1"/>
    <col min="8461" max="8461" width="9.85546875" customWidth="1"/>
    <col min="8462" max="8462" width="3" customWidth="1"/>
    <col min="8705" max="8705" width="3.42578125" customWidth="1"/>
    <col min="8706" max="8706" width="30.7109375" customWidth="1"/>
    <col min="8707" max="8707" width="11.7109375" customWidth="1"/>
    <col min="8708" max="8710" width="0" hidden="1" customWidth="1"/>
    <col min="8711" max="8711" width="11.42578125" customWidth="1"/>
    <col min="8712" max="8714" width="0" hidden="1" customWidth="1"/>
    <col min="8715" max="8715" width="12.42578125" customWidth="1"/>
    <col min="8716" max="8716" width="7.140625" customWidth="1"/>
    <col min="8717" max="8717" width="9.85546875" customWidth="1"/>
    <col min="8718" max="8718" width="3" customWidth="1"/>
    <col min="8961" max="8961" width="3.42578125" customWidth="1"/>
    <col min="8962" max="8962" width="30.7109375" customWidth="1"/>
    <col min="8963" max="8963" width="11.7109375" customWidth="1"/>
    <col min="8964" max="8966" width="0" hidden="1" customWidth="1"/>
    <col min="8967" max="8967" width="11.42578125" customWidth="1"/>
    <col min="8968" max="8970" width="0" hidden="1" customWidth="1"/>
    <col min="8971" max="8971" width="12.42578125" customWidth="1"/>
    <col min="8972" max="8972" width="7.140625" customWidth="1"/>
    <col min="8973" max="8973" width="9.85546875" customWidth="1"/>
    <col min="8974" max="8974" width="3" customWidth="1"/>
    <col min="9217" max="9217" width="3.42578125" customWidth="1"/>
    <col min="9218" max="9218" width="30.7109375" customWidth="1"/>
    <col min="9219" max="9219" width="11.7109375" customWidth="1"/>
    <col min="9220" max="9222" width="0" hidden="1" customWidth="1"/>
    <col min="9223" max="9223" width="11.42578125" customWidth="1"/>
    <col min="9224" max="9226" width="0" hidden="1" customWidth="1"/>
    <col min="9227" max="9227" width="12.42578125" customWidth="1"/>
    <col min="9228" max="9228" width="7.140625" customWidth="1"/>
    <col min="9229" max="9229" width="9.85546875" customWidth="1"/>
    <col min="9230" max="9230" width="3" customWidth="1"/>
    <col min="9473" max="9473" width="3.42578125" customWidth="1"/>
    <col min="9474" max="9474" width="30.7109375" customWidth="1"/>
    <col min="9475" max="9475" width="11.7109375" customWidth="1"/>
    <col min="9476" max="9478" width="0" hidden="1" customWidth="1"/>
    <col min="9479" max="9479" width="11.42578125" customWidth="1"/>
    <col min="9480" max="9482" width="0" hidden="1" customWidth="1"/>
    <col min="9483" max="9483" width="12.42578125" customWidth="1"/>
    <col min="9484" max="9484" width="7.140625" customWidth="1"/>
    <col min="9485" max="9485" width="9.85546875" customWidth="1"/>
    <col min="9486" max="9486" width="3" customWidth="1"/>
    <col min="9729" max="9729" width="3.42578125" customWidth="1"/>
    <col min="9730" max="9730" width="30.7109375" customWidth="1"/>
    <col min="9731" max="9731" width="11.7109375" customWidth="1"/>
    <col min="9732" max="9734" width="0" hidden="1" customWidth="1"/>
    <col min="9735" max="9735" width="11.42578125" customWidth="1"/>
    <col min="9736" max="9738" width="0" hidden="1" customWidth="1"/>
    <col min="9739" max="9739" width="12.42578125" customWidth="1"/>
    <col min="9740" max="9740" width="7.140625" customWidth="1"/>
    <col min="9741" max="9741" width="9.85546875" customWidth="1"/>
    <col min="9742" max="9742" width="3" customWidth="1"/>
    <col min="9985" max="9985" width="3.42578125" customWidth="1"/>
    <col min="9986" max="9986" width="30.7109375" customWidth="1"/>
    <col min="9987" max="9987" width="11.7109375" customWidth="1"/>
    <col min="9988" max="9990" width="0" hidden="1" customWidth="1"/>
    <col min="9991" max="9991" width="11.42578125" customWidth="1"/>
    <col min="9992" max="9994" width="0" hidden="1" customWidth="1"/>
    <col min="9995" max="9995" width="12.42578125" customWidth="1"/>
    <col min="9996" max="9996" width="7.140625" customWidth="1"/>
    <col min="9997" max="9997" width="9.85546875" customWidth="1"/>
    <col min="9998" max="9998" width="3" customWidth="1"/>
    <col min="10241" max="10241" width="3.42578125" customWidth="1"/>
    <col min="10242" max="10242" width="30.7109375" customWidth="1"/>
    <col min="10243" max="10243" width="11.7109375" customWidth="1"/>
    <col min="10244" max="10246" width="0" hidden="1" customWidth="1"/>
    <col min="10247" max="10247" width="11.42578125" customWidth="1"/>
    <col min="10248" max="10250" width="0" hidden="1" customWidth="1"/>
    <col min="10251" max="10251" width="12.42578125" customWidth="1"/>
    <col min="10252" max="10252" width="7.140625" customWidth="1"/>
    <col min="10253" max="10253" width="9.85546875" customWidth="1"/>
    <col min="10254" max="10254" width="3" customWidth="1"/>
    <col min="10497" max="10497" width="3.42578125" customWidth="1"/>
    <col min="10498" max="10498" width="30.7109375" customWidth="1"/>
    <col min="10499" max="10499" width="11.7109375" customWidth="1"/>
    <col min="10500" max="10502" width="0" hidden="1" customWidth="1"/>
    <col min="10503" max="10503" width="11.42578125" customWidth="1"/>
    <col min="10504" max="10506" width="0" hidden="1" customWidth="1"/>
    <col min="10507" max="10507" width="12.42578125" customWidth="1"/>
    <col min="10508" max="10508" width="7.140625" customWidth="1"/>
    <col min="10509" max="10509" width="9.85546875" customWidth="1"/>
    <col min="10510" max="10510" width="3" customWidth="1"/>
    <col min="10753" max="10753" width="3.42578125" customWidth="1"/>
    <col min="10754" max="10754" width="30.7109375" customWidth="1"/>
    <col min="10755" max="10755" width="11.7109375" customWidth="1"/>
    <col min="10756" max="10758" width="0" hidden="1" customWidth="1"/>
    <col min="10759" max="10759" width="11.42578125" customWidth="1"/>
    <col min="10760" max="10762" width="0" hidden="1" customWidth="1"/>
    <col min="10763" max="10763" width="12.42578125" customWidth="1"/>
    <col min="10764" max="10764" width="7.140625" customWidth="1"/>
    <col min="10765" max="10765" width="9.85546875" customWidth="1"/>
    <col min="10766" max="10766" width="3" customWidth="1"/>
    <col min="11009" max="11009" width="3.42578125" customWidth="1"/>
    <col min="11010" max="11010" width="30.7109375" customWidth="1"/>
    <col min="11011" max="11011" width="11.7109375" customWidth="1"/>
    <col min="11012" max="11014" width="0" hidden="1" customWidth="1"/>
    <col min="11015" max="11015" width="11.42578125" customWidth="1"/>
    <col min="11016" max="11018" width="0" hidden="1" customWidth="1"/>
    <col min="11019" max="11019" width="12.42578125" customWidth="1"/>
    <col min="11020" max="11020" width="7.140625" customWidth="1"/>
    <col min="11021" max="11021" width="9.85546875" customWidth="1"/>
    <col min="11022" max="11022" width="3" customWidth="1"/>
    <col min="11265" max="11265" width="3.42578125" customWidth="1"/>
    <col min="11266" max="11266" width="30.7109375" customWidth="1"/>
    <col min="11267" max="11267" width="11.7109375" customWidth="1"/>
    <col min="11268" max="11270" width="0" hidden="1" customWidth="1"/>
    <col min="11271" max="11271" width="11.42578125" customWidth="1"/>
    <col min="11272" max="11274" width="0" hidden="1" customWidth="1"/>
    <col min="11275" max="11275" width="12.42578125" customWidth="1"/>
    <col min="11276" max="11276" width="7.140625" customWidth="1"/>
    <col min="11277" max="11277" width="9.85546875" customWidth="1"/>
    <col min="11278" max="11278" width="3" customWidth="1"/>
    <col min="11521" max="11521" width="3.42578125" customWidth="1"/>
    <col min="11522" max="11522" width="30.7109375" customWidth="1"/>
    <col min="11523" max="11523" width="11.7109375" customWidth="1"/>
    <col min="11524" max="11526" width="0" hidden="1" customWidth="1"/>
    <col min="11527" max="11527" width="11.42578125" customWidth="1"/>
    <col min="11528" max="11530" width="0" hidden="1" customWidth="1"/>
    <col min="11531" max="11531" width="12.42578125" customWidth="1"/>
    <col min="11532" max="11532" width="7.140625" customWidth="1"/>
    <col min="11533" max="11533" width="9.85546875" customWidth="1"/>
    <col min="11534" max="11534" width="3" customWidth="1"/>
    <col min="11777" max="11777" width="3.42578125" customWidth="1"/>
    <col min="11778" max="11778" width="30.7109375" customWidth="1"/>
    <col min="11779" max="11779" width="11.7109375" customWidth="1"/>
    <col min="11780" max="11782" width="0" hidden="1" customWidth="1"/>
    <col min="11783" max="11783" width="11.42578125" customWidth="1"/>
    <col min="11784" max="11786" width="0" hidden="1" customWidth="1"/>
    <col min="11787" max="11787" width="12.42578125" customWidth="1"/>
    <col min="11788" max="11788" width="7.140625" customWidth="1"/>
    <col min="11789" max="11789" width="9.85546875" customWidth="1"/>
    <col min="11790" max="11790" width="3" customWidth="1"/>
    <col min="12033" max="12033" width="3.42578125" customWidth="1"/>
    <col min="12034" max="12034" width="30.7109375" customWidth="1"/>
    <col min="12035" max="12035" width="11.7109375" customWidth="1"/>
    <col min="12036" max="12038" width="0" hidden="1" customWidth="1"/>
    <col min="12039" max="12039" width="11.42578125" customWidth="1"/>
    <col min="12040" max="12042" width="0" hidden="1" customWidth="1"/>
    <col min="12043" max="12043" width="12.42578125" customWidth="1"/>
    <col min="12044" max="12044" width="7.140625" customWidth="1"/>
    <col min="12045" max="12045" width="9.85546875" customWidth="1"/>
    <col min="12046" max="12046" width="3" customWidth="1"/>
    <col min="12289" max="12289" width="3.42578125" customWidth="1"/>
    <col min="12290" max="12290" width="30.7109375" customWidth="1"/>
    <col min="12291" max="12291" width="11.7109375" customWidth="1"/>
    <col min="12292" max="12294" width="0" hidden="1" customWidth="1"/>
    <col min="12295" max="12295" width="11.42578125" customWidth="1"/>
    <col min="12296" max="12298" width="0" hidden="1" customWidth="1"/>
    <col min="12299" max="12299" width="12.42578125" customWidth="1"/>
    <col min="12300" max="12300" width="7.140625" customWidth="1"/>
    <col min="12301" max="12301" width="9.85546875" customWidth="1"/>
    <col min="12302" max="12302" width="3" customWidth="1"/>
    <col min="12545" max="12545" width="3.42578125" customWidth="1"/>
    <col min="12546" max="12546" width="30.7109375" customWidth="1"/>
    <col min="12547" max="12547" width="11.7109375" customWidth="1"/>
    <col min="12548" max="12550" width="0" hidden="1" customWidth="1"/>
    <col min="12551" max="12551" width="11.42578125" customWidth="1"/>
    <col min="12552" max="12554" width="0" hidden="1" customWidth="1"/>
    <col min="12555" max="12555" width="12.42578125" customWidth="1"/>
    <col min="12556" max="12556" width="7.140625" customWidth="1"/>
    <col min="12557" max="12557" width="9.85546875" customWidth="1"/>
    <col min="12558" max="12558" width="3" customWidth="1"/>
    <col min="12801" max="12801" width="3.42578125" customWidth="1"/>
    <col min="12802" max="12802" width="30.7109375" customWidth="1"/>
    <col min="12803" max="12803" width="11.7109375" customWidth="1"/>
    <col min="12804" max="12806" width="0" hidden="1" customWidth="1"/>
    <col min="12807" max="12807" width="11.42578125" customWidth="1"/>
    <col min="12808" max="12810" width="0" hidden="1" customWidth="1"/>
    <col min="12811" max="12811" width="12.42578125" customWidth="1"/>
    <col min="12812" max="12812" width="7.140625" customWidth="1"/>
    <col min="12813" max="12813" width="9.85546875" customWidth="1"/>
    <col min="12814" max="12814" width="3" customWidth="1"/>
    <col min="13057" max="13057" width="3.42578125" customWidth="1"/>
    <col min="13058" max="13058" width="30.7109375" customWidth="1"/>
    <col min="13059" max="13059" width="11.7109375" customWidth="1"/>
    <col min="13060" max="13062" width="0" hidden="1" customWidth="1"/>
    <col min="13063" max="13063" width="11.42578125" customWidth="1"/>
    <col min="13064" max="13066" width="0" hidden="1" customWidth="1"/>
    <col min="13067" max="13067" width="12.42578125" customWidth="1"/>
    <col min="13068" max="13068" width="7.140625" customWidth="1"/>
    <col min="13069" max="13069" width="9.85546875" customWidth="1"/>
    <col min="13070" max="13070" width="3" customWidth="1"/>
    <col min="13313" max="13313" width="3.42578125" customWidth="1"/>
    <col min="13314" max="13314" width="30.7109375" customWidth="1"/>
    <col min="13315" max="13315" width="11.7109375" customWidth="1"/>
    <col min="13316" max="13318" width="0" hidden="1" customWidth="1"/>
    <col min="13319" max="13319" width="11.42578125" customWidth="1"/>
    <col min="13320" max="13322" width="0" hidden="1" customWidth="1"/>
    <col min="13323" max="13323" width="12.42578125" customWidth="1"/>
    <col min="13324" max="13324" width="7.140625" customWidth="1"/>
    <col min="13325" max="13325" width="9.85546875" customWidth="1"/>
    <col min="13326" max="13326" width="3" customWidth="1"/>
    <col min="13569" max="13569" width="3.42578125" customWidth="1"/>
    <col min="13570" max="13570" width="30.7109375" customWidth="1"/>
    <col min="13571" max="13571" width="11.7109375" customWidth="1"/>
    <col min="13572" max="13574" width="0" hidden="1" customWidth="1"/>
    <col min="13575" max="13575" width="11.42578125" customWidth="1"/>
    <col min="13576" max="13578" width="0" hidden="1" customWidth="1"/>
    <col min="13579" max="13579" width="12.42578125" customWidth="1"/>
    <col min="13580" max="13580" width="7.140625" customWidth="1"/>
    <col min="13581" max="13581" width="9.85546875" customWidth="1"/>
    <col min="13582" max="13582" width="3" customWidth="1"/>
    <col min="13825" max="13825" width="3.42578125" customWidth="1"/>
    <col min="13826" max="13826" width="30.7109375" customWidth="1"/>
    <col min="13827" max="13827" width="11.7109375" customWidth="1"/>
    <col min="13828" max="13830" width="0" hidden="1" customWidth="1"/>
    <col min="13831" max="13831" width="11.42578125" customWidth="1"/>
    <col min="13832" max="13834" width="0" hidden="1" customWidth="1"/>
    <col min="13835" max="13835" width="12.42578125" customWidth="1"/>
    <col min="13836" max="13836" width="7.140625" customWidth="1"/>
    <col min="13837" max="13837" width="9.85546875" customWidth="1"/>
    <col min="13838" max="13838" width="3" customWidth="1"/>
    <col min="14081" max="14081" width="3.42578125" customWidth="1"/>
    <col min="14082" max="14082" width="30.7109375" customWidth="1"/>
    <col min="14083" max="14083" width="11.7109375" customWidth="1"/>
    <col min="14084" max="14086" width="0" hidden="1" customWidth="1"/>
    <col min="14087" max="14087" width="11.42578125" customWidth="1"/>
    <col min="14088" max="14090" width="0" hidden="1" customWidth="1"/>
    <col min="14091" max="14091" width="12.42578125" customWidth="1"/>
    <col min="14092" max="14092" width="7.140625" customWidth="1"/>
    <col min="14093" max="14093" width="9.85546875" customWidth="1"/>
    <col min="14094" max="14094" width="3" customWidth="1"/>
    <col min="14337" max="14337" width="3.42578125" customWidth="1"/>
    <col min="14338" max="14338" width="30.7109375" customWidth="1"/>
    <col min="14339" max="14339" width="11.7109375" customWidth="1"/>
    <col min="14340" max="14342" width="0" hidden="1" customWidth="1"/>
    <col min="14343" max="14343" width="11.42578125" customWidth="1"/>
    <col min="14344" max="14346" width="0" hidden="1" customWidth="1"/>
    <col min="14347" max="14347" width="12.42578125" customWidth="1"/>
    <col min="14348" max="14348" width="7.140625" customWidth="1"/>
    <col min="14349" max="14349" width="9.85546875" customWidth="1"/>
    <col min="14350" max="14350" width="3" customWidth="1"/>
    <col min="14593" max="14593" width="3.42578125" customWidth="1"/>
    <col min="14594" max="14594" width="30.7109375" customWidth="1"/>
    <col min="14595" max="14595" width="11.7109375" customWidth="1"/>
    <col min="14596" max="14598" width="0" hidden="1" customWidth="1"/>
    <col min="14599" max="14599" width="11.42578125" customWidth="1"/>
    <col min="14600" max="14602" width="0" hidden="1" customWidth="1"/>
    <col min="14603" max="14603" width="12.42578125" customWidth="1"/>
    <col min="14604" max="14604" width="7.140625" customWidth="1"/>
    <col min="14605" max="14605" width="9.85546875" customWidth="1"/>
    <col min="14606" max="14606" width="3" customWidth="1"/>
    <col min="14849" max="14849" width="3.42578125" customWidth="1"/>
    <col min="14850" max="14850" width="30.7109375" customWidth="1"/>
    <col min="14851" max="14851" width="11.7109375" customWidth="1"/>
    <col min="14852" max="14854" width="0" hidden="1" customWidth="1"/>
    <col min="14855" max="14855" width="11.42578125" customWidth="1"/>
    <col min="14856" max="14858" width="0" hidden="1" customWidth="1"/>
    <col min="14859" max="14859" width="12.42578125" customWidth="1"/>
    <col min="14860" max="14860" width="7.140625" customWidth="1"/>
    <col min="14861" max="14861" width="9.85546875" customWidth="1"/>
    <col min="14862" max="14862" width="3" customWidth="1"/>
    <col min="15105" max="15105" width="3.42578125" customWidth="1"/>
    <col min="15106" max="15106" width="30.7109375" customWidth="1"/>
    <col min="15107" max="15107" width="11.7109375" customWidth="1"/>
    <col min="15108" max="15110" width="0" hidden="1" customWidth="1"/>
    <col min="15111" max="15111" width="11.42578125" customWidth="1"/>
    <col min="15112" max="15114" width="0" hidden="1" customWidth="1"/>
    <col min="15115" max="15115" width="12.42578125" customWidth="1"/>
    <col min="15116" max="15116" width="7.140625" customWidth="1"/>
    <col min="15117" max="15117" width="9.85546875" customWidth="1"/>
    <col min="15118" max="15118" width="3" customWidth="1"/>
    <col min="15361" max="15361" width="3.42578125" customWidth="1"/>
    <col min="15362" max="15362" width="30.7109375" customWidth="1"/>
    <col min="15363" max="15363" width="11.7109375" customWidth="1"/>
    <col min="15364" max="15366" width="0" hidden="1" customWidth="1"/>
    <col min="15367" max="15367" width="11.42578125" customWidth="1"/>
    <col min="15368" max="15370" width="0" hidden="1" customWidth="1"/>
    <col min="15371" max="15371" width="12.42578125" customWidth="1"/>
    <col min="15372" max="15372" width="7.140625" customWidth="1"/>
    <col min="15373" max="15373" width="9.85546875" customWidth="1"/>
    <col min="15374" max="15374" width="3" customWidth="1"/>
    <col min="15617" max="15617" width="3.42578125" customWidth="1"/>
    <col min="15618" max="15618" width="30.7109375" customWidth="1"/>
    <col min="15619" max="15619" width="11.7109375" customWidth="1"/>
    <col min="15620" max="15622" width="0" hidden="1" customWidth="1"/>
    <col min="15623" max="15623" width="11.42578125" customWidth="1"/>
    <col min="15624" max="15626" width="0" hidden="1" customWidth="1"/>
    <col min="15627" max="15627" width="12.42578125" customWidth="1"/>
    <col min="15628" max="15628" width="7.140625" customWidth="1"/>
    <col min="15629" max="15629" width="9.85546875" customWidth="1"/>
    <col min="15630" max="15630" width="3" customWidth="1"/>
    <col min="15873" max="15873" width="3.42578125" customWidth="1"/>
    <col min="15874" max="15874" width="30.7109375" customWidth="1"/>
    <col min="15875" max="15875" width="11.7109375" customWidth="1"/>
    <col min="15876" max="15878" width="0" hidden="1" customWidth="1"/>
    <col min="15879" max="15879" width="11.42578125" customWidth="1"/>
    <col min="15880" max="15882" width="0" hidden="1" customWidth="1"/>
    <col min="15883" max="15883" width="12.42578125" customWidth="1"/>
    <col min="15884" max="15884" width="7.140625" customWidth="1"/>
    <col min="15885" max="15885" width="9.85546875" customWidth="1"/>
    <col min="15886" max="15886" width="3" customWidth="1"/>
    <col min="16129" max="16129" width="3.42578125" customWidth="1"/>
    <col min="16130" max="16130" width="30.7109375" customWidth="1"/>
    <col min="16131" max="16131" width="11.7109375" customWidth="1"/>
    <col min="16132" max="16134" width="0" hidden="1" customWidth="1"/>
    <col min="16135" max="16135" width="11.42578125" customWidth="1"/>
    <col min="16136" max="16138" width="0" hidden="1" customWidth="1"/>
    <col min="16139" max="16139" width="12.42578125" customWidth="1"/>
    <col min="16140" max="16140" width="7.140625" customWidth="1"/>
    <col min="16141" max="16141" width="9.85546875" customWidth="1"/>
    <col min="16142" max="16142" width="3" customWidth="1"/>
  </cols>
  <sheetData>
    <row r="7" spans="1:14" ht="17.25" customHeight="1" x14ac:dyDescent="0.25">
      <c r="A7" s="187" t="s">
        <v>62</v>
      </c>
      <c r="B7" s="187"/>
      <c r="G7" s="1"/>
      <c r="H7" s="1" t="s">
        <v>0</v>
      </c>
      <c r="I7" s="1" t="s">
        <v>0</v>
      </c>
      <c r="J7" s="1" t="s">
        <v>0</v>
      </c>
      <c r="K7" s="1"/>
      <c r="L7" s="15"/>
      <c r="M7" s="4"/>
    </row>
    <row r="8" spans="1:14" ht="15.75" customHeight="1" x14ac:dyDescent="0.25">
      <c r="A8" s="188"/>
      <c r="B8" s="188"/>
      <c r="C8" s="3"/>
      <c r="D8" s="2"/>
      <c r="E8" s="2"/>
      <c r="F8" s="2"/>
      <c r="G8" s="17"/>
      <c r="H8" s="3"/>
      <c r="I8" s="3"/>
      <c r="J8" s="3"/>
      <c r="K8" s="3"/>
      <c r="L8" s="2"/>
      <c r="M8" s="18"/>
    </row>
    <row r="9" spans="1:14" ht="15.6" customHeight="1" x14ac:dyDescent="0.25">
      <c r="A9" s="188"/>
      <c r="B9" s="188"/>
      <c r="C9" s="2"/>
      <c r="D9" s="2"/>
      <c r="E9" s="2"/>
      <c r="F9" s="2"/>
      <c r="G9" s="3"/>
      <c r="H9" s="3"/>
      <c r="I9" s="3"/>
      <c r="J9" s="3"/>
      <c r="K9" s="3"/>
      <c r="L9" s="2"/>
      <c r="M9" s="4"/>
      <c r="N9" s="4"/>
    </row>
    <row r="10" spans="1:14" ht="14.25" customHeight="1" x14ac:dyDescent="0.25">
      <c r="A10" s="31"/>
      <c r="C10" s="3"/>
      <c r="D10" s="3"/>
      <c r="E10" s="3"/>
      <c r="F10" s="3"/>
      <c r="G10" s="17"/>
      <c r="H10" s="3"/>
      <c r="I10" s="3"/>
      <c r="J10" s="3"/>
      <c r="K10" s="3"/>
      <c r="L10" s="19"/>
      <c r="M10" s="4"/>
      <c r="N10" s="5"/>
    </row>
    <row r="11" spans="1:14" ht="14.25" customHeight="1" x14ac:dyDescent="0.25">
      <c r="A11" s="186" t="s">
        <v>88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</row>
    <row r="12" spans="1:14" ht="14.25" customHeight="1" thickBot="1" x14ac:dyDescent="0.3">
      <c r="B12" s="29"/>
      <c r="C12" s="6"/>
      <c r="G12" s="6"/>
      <c r="H12" s="7"/>
      <c r="I12" s="7"/>
      <c r="J12" s="7"/>
    </row>
    <row r="13" spans="1:14" x14ac:dyDescent="0.25">
      <c r="A13" s="184" t="s">
        <v>71</v>
      </c>
      <c r="B13" s="182" t="s">
        <v>8</v>
      </c>
      <c r="C13" s="55" t="s">
        <v>71</v>
      </c>
      <c r="D13" s="56" t="s">
        <v>1</v>
      </c>
      <c r="E13" s="55" t="s">
        <v>2</v>
      </c>
      <c r="F13" s="56" t="s">
        <v>3</v>
      </c>
      <c r="G13" s="57" t="s">
        <v>4</v>
      </c>
      <c r="H13" s="55" t="s">
        <v>5</v>
      </c>
      <c r="I13" s="55" t="s">
        <v>5</v>
      </c>
      <c r="J13" s="58" t="s">
        <v>5</v>
      </c>
      <c r="K13" s="58" t="s">
        <v>6</v>
      </c>
      <c r="L13" s="55" t="s">
        <v>7</v>
      </c>
      <c r="M13" s="182" t="s">
        <v>14</v>
      </c>
    </row>
    <row r="14" spans="1:14" ht="13.5" customHeight="1" thickBot="1" x14ac:dyDescent="0.3">
      <c r="A14" s="185"/>
      <c r="B14" s="183"/>
      <c r="C14" s="59"/>
      <c r="D14" s="60" t="s">
        <v>9</v>
      </c>
      <c r="E14" s="59" t="s">
        <v>10</v>
      </c>
      <c r="F14" s="60" t="s">
        <v>11</v>
      </c>
      <c r="G14" s="61">
        <v>0.2</v>
      </c>
      <c r="H14" s="62">
        <v>0.28000000000000003</v>
      </c>
      <c r="I14" s="63">
        <v>0.25</v>
      </c>
      <c r="J14" s="62">
        <v>0.3</v>
      </c>
      <c r="K14" s="64" t="s">
        <v>12</v>
      </c>
      <c r="L14" s="59" t="s">
        <v>13</v>
      </c>
      <c r="M14" s="183"/>
    </row>
    <row r="15" spans="1:14" ht="14.25" customHeight="1" x14ac:dyDescent="0.25">
      <c r="A15" s="167">
        <v>2300698</v>
      </c>
      <c r="B15" s="65" t="s">
        <v>15</v>
      </c>
      <c r="C15" s="66">
        <v>2300249</v>
      </c>
      <c r="D15" s="67">
        <v>281</v>
      </c>
      <c r="E15" s="68">
        <v>138.79</v>
      </c>
      <c r="F15" s="69">
        <f>1-(E15/C15)</f>
        <v>0.99993966305386939</v>
      </c>
      <c r="G15" s="68">
        <v>329</v>
      </c>
      <c r="H15" s="67">
        <f>$C15*(1-H$14)</f>
        <v>1656179.28</v>
      </c>
      <c r="I15" s="68">
        <f>$C15*(1-I$14)</f>
        <v>1725186.75</v>
      </c>
      <c r="J15" s="69">
        <f>$C15*(1-J$14)</f>
        <v>1610174.2999999998</v>
      </c>
      <c r="K15" s="70"/>
      <c r="L15" s="71"/>
      <c r="M15" s="72">
        <f t="shared" ref="M15:M38" si="0">L15*K15*G15</f>
        <v>0</v>
      </c>
    </row>
    <row r="16" spans="1:14" ht="13.5" customHeight="1" x14ac:dyDescent="0.25">
      <c r="A16" s="162">
        <v>2300676</v>
      </c>
      <c r="B16" s="73" t="s">
        <v>16</v>
      </c>
      <c r="C16" s="74">
        <v>2300227</v>
      </c>
      <c r="D16" s="75"/>
      <c r="E16" s="76"/>
      <c r="F16" s="77"/>
      <c r="G16" s="76">
        <v>251</v>
      </c>
      <c r="H16" s="75"/>
      <c r="I16" s="76"/>
      <c r="J16" s="77"/>
      <c r="K16" s="78"/>
      <c r="L16" s="79"/>
      <c r="M16" s="80">
        <f t="shared" si="0"/>
        <v>0</v>
      </c>
    </row>
    <row r="17" spans="1:13" ht="15" customHeight="1" x14ac:dyDescent="0.25">
      <c r="A17" s="162">
        <v>2300699</v>
      </c>
      <c r="B17" s="73" t="s">
        <v>17</v>
      </c>
      <c r="C17" s="74">
        <v>2300250</v>
      </c>
      <c r="D17" s="75"/>
      <c r="E17" s="76"/>
      <c r="F17" s="77"/>
      <c r="G17" s="76">
        <v>227</v>
      </c>
      <c r="H17" s="75"/>
      <c r="I17" s="76"/>
      <c r="J17" s="77"/>
      <c r="K17" s="78"/>
      <c r="L17" s="79"/>
      <c r="M17" s="80">
        <f t="shared" si="0"/>
        <v>0</v>
      </c>
    </row>
    <row r="18" spans="1:13" ht="15" customHeight="1" x14ac:dyDescent="0.25">
      <c r="A18" s="162">
        <v>2300700</v>
      </c>
      <c r="B18" s="73" t="s">
        <v>18</v>
      </c>
      <c r="C18" s="74">
        <v>2300251</v>
      </c>
      <c r="D18" s="75"/>
      <c r="E18" s="76"/>
      <c r="F18" s="77"/>
      <c r="G18" s="76">
        <v>204</v>
      </c>
      <c r="H18" s="75"/>
      <c r="I18" s="76"/>
      <c r="J18" s="77"/>
      <c r="K18" s="78"/>
      <c r="L18" s="79"/>
      <c r="M18" s="80">
        <f t="shared" si="0"/>
        <v>0</v>
      </c>
    </row>
    <row r="19" spans="1:13" ht="15" customHeight="1" x14ac:dyDescent="0.25">
      <c r="A19" s="162">
        <v>2301929</v>
      </c>
      <c r="B19" s="73" t="s">
        <v>19</v>
      </c>
      <c r="C19" s="74"/>
      <c r="D19" s="75"/>
      <c r="E19" s="76"/>
      <c r="F19" s="77"/>
      <c r="G19" s="76">
        <v>294</v>
      </c>
      <c r="H19" s="75"/>
      <c r="I19" s="76"/>
      <c r="J19" s="77"/>
      <c r="K19" s="78"/>
      <c r="L19" s="79"/>
      <c r="M19" s="80">
        <f t="shared" si="0"/>
        <v>0</v>
      </c>
    </row>
    <row r="20" spans="1:13" ht="14.25" customHeight="1" x14ac:dyDescent="0.25">
      <c r="A20" s="162">
        <v>2300677</v>
      </c>
      <c r="B20" s="73" t="s">
        <v>20</v>
      </c>
      <c r="C20" s="74">
        <v>2300228</v>
      </c>
      <c r="D20" s="75">
        <v>212.93</v>
      </c>
      <c r="E20" s="76">
        <v>124.97</v>
      </c>
      <c r="F20" s="77">
        <f>1-(E20/C20)</f>
        <v>0.99994567060308803</v>
      </c>
      <c r="G20" s="76">
        <v>216</v>
      </c>
      <c r="H20" s="75">
        <f t="shared" ref="H20:J24" si="1">$C20*(1-H$14)</f>
        <v>1656164.16</v>
      </c>
      <c r="I20" s="76">
        <f t="shared" si="1"/>
        <v>1725171</v>
      </c>
      <c r="J20" s="77">
        <f t="shared" si="1"/>
        <v>1610159.5999999999</v>
      </c>
      <c r="K20" s="78"/>
      <c r="L20" s="79"/>
      <c r="M20" s="80">
        <f t="shared" si="0"/>
        <v>0</v>
      </c>
    </row>
    <row r="21" spans="1:13" ht="14.25" customHeight="1" x14ac:dyDescent="0.25">
      <c r="A21" s="162">
        <v>2301932</v>
      </c>
      <c r="B21" s="73" t="s">
        <v>21</v>
      </c>
      <c r="C21" s="74"/>
      <c r="D21" s="75"/>
      <c r="E21" s="76"/>
      <c r="F21" s="77"/>
      <c r="G21" s="76">
        <v>192</v>
      </c>
      <c r="H21" s="75"/>
      <c r="I21" s="76"/>
      <c r="J21" s="77"/>
      <c r="K21" s="78"/>
      <c r="L21" s="79"/>
      <c r="M21" s="80">
        <f t="shared" si="0"/>
        <v>0</v>
      </c>
    </row>
    <row r="22" spans="1:13" ht="14.25" customHeight="1" x14ac:dyDescent="0.25">
      <c r="A22" s="162">
        <v>2301934</v>
      </c>
      <c r="B22" s="73" t="s">
        <v>22</v>
      </c>
      <c r="C22" s="74"/>
      <c r="D22" s="75"/>
      <c r="E22" s="76"/>
      <c r="F22" s="77"/>
      <c r="G22" s="76">
        <v>169</v>
      </c>
      <c r="H22" s="75"/>
      <c r="I22" s="76"/>
      <c r="J22" s="77"/>
      <c r="K22" s="78"/>
      <c r="L22" s="79"/>
      <c r="M22" s="80">
        <f t="shared" si="0"/>
        <v>0</v>
      </c>
    </row>
    <row r="23" spans="1:13" ht="14.25" customHeight="1" x14ac:dyDescent="0.25">
      <c r="A23" s="162">
        <v>2301930</v>
      </c>
      <c r="B23" s="73" t="s">
        <v>23</v>
      </c>
      <c r="C23" s="74"/>
      <c r="D23" s="75"/>
      <c r="E23" s="76"/>
      <c r="F23" s="77"/>
      <c r="G23" s="76">
        <v>258</v>
      </c>
      <c r="H23" s="75"/>
      <c r="I23" s="76"/>
      <c r="J23" s="77"/>
      <c r="K23" s="78"/>
      <c r="L23" s="79"/>
      <c r="M23" s="80">
        <f t="shared" si="0"/>
        <v>0</v>
      </c>
    </row>
    <row r="24" spans="1:13" ht="14.25" customHeight="1" x14ac:dyDescent="0.25">
      <c r="A24" s="162">
        <v>2300678</v>
      </c>
      <c r="B24" s="73" t="s">
        <v>24</v>
      </c>
      <c r="C24" s="74">
        <v>2300229</v>
      </c>
      <c r="D24" s="75">
        <v>144.82</v>
      </c>
      <c r="E24" s="76">
        <v>103.57</v>
      </c>
      <c r="F24" s="77">
        <f>1-(E24/C24)</f>
        <v>0.99995497404823608</v>
      </c>
      <c r="G24" s="76">
        <v>180</v>
      </c>
      <c r="H24" s="75">
        <f t="shared" si="1"/>
        <v>1656164.88</v>
      </c>
      <c r="I24" s="76">
        <f t="shared" si="1"/>
        <v>1725171.75</v>
      </c>
      <c r="J24" s="77">
        <f t="shared" si="1"/>
        <v>1610160.2999999998</v>
      </c>
      <c r="K24" s="78"/>
      <c r="L24" s="79"/>
      <c r="M24" s="80">
        <f t="shared" si="0"/>
        <v>0</v>
      </c>
    </row>
    <row r="25" spans="1:13" ht="14.25" customHeight="1" x14ac:dyDescent="0.25">
      <c r="A25" s="162">
        <v>2301931</v>
      </c>
      <c r="B25" s="73" t="s">
        <v>25</v>
      </c>
      <c r="C25" s="74"/>
      <c r="D25" s="75"/>
      <c r="E25" s="76"/>
      <c r="F25" s="77"/>
      <c r="G25" s="76">
        <v>156</v>
      </c>
      <c r="H25" s="75"/>
      <c r="I25" s="76"/>
      <c r="J25" s="77"/>
      <c r="K25" s="78"/>
      <c r="L25" s="79"/>
      <c r="M25" s="80">
        <f t="shared" si="0"/>
        <v>0</v>
      </c>
    </row>
    <row r="26" spans="1:13" ht="14.25" customHeight="1" x14ac:dyDescent="0.25">
      <c r="A26" s="162">
        <v>2301933</v>
      </c>
      <c r="B26" s="73" t="s">
        <v>26</v>
      </c>
      <c r="C26" s="74"/>
      <c r="D26" s="75"/>
      <c r="E26" s="76"/>
      <c r="F26" s="77"/>
      <c r="G26" s="76">
        <v>133</v>
      </c>
      <c r="H26" s="75"/>
      <c r="I26" s="76"/>
      <c r="J26" s="77"/>
      <c r="K26" s="78"/>
      <c r="L26" s="79"/>
      <c r="M26" s="80">
        <f t="shared" si="0"/>
        <v>0</v>
      </c>
    </row>
    <row r="27" spans="1:13" ht="14.25" customHeight="1" x14ac:dyDescent="0.25">
      <c r="A27" s="162">
        <v>2301935</v>
      </c>
      <c r="B27" s="73" t="s">
        <v>27</v>
      </c>
      <c r="C27" s="74"/>
      <c r="D27" s="75"/>
      <c r="E27" s="76"/>
      <c r="F27" s="77"/>
      <c r="G27" s="76">
        <v>378</v>
      </c>
      <c r="H27" s="75"/>
      <c r="I27" s="76"/>
      <c r="J27" s="77"/>
      <c r="K27" s="78"/>
      <c r="L27" s="79"/>
      <c r="M27" s="80">
        <f t="shared" si="0"/>
        <v>0</v>
      </c>
    </row>
    <row r="28" spans="1:13" ht="14.25" customHeight="1" x14ac:dyDescent="0.25">
      <c r="A28" s="162">
        <v>2300691</v>
      </c>
      <c r="B28" s="73" t="s">
        <v>28</v>
      </c>
      <c r="C28" s="74">
        <v>2300242</v>
      </c>
      <c r="D28" s="75"/>
      <c r="E28" s="76"/>
      <c r="F28" s="77"/>
      <c r="G28" s="76">
        <v>288</v>
      </c>
      <c r="H28" s="75"/>
      <c r="I28" s="76"/>
      <c r="J28" s="77"/>
      <c r="K28" s="78"/>
      <c r="L28" s="79"/>
      <c r="M28" s="80">
        <f>L28*K28*G28</f>
        <v>0</v>
      </c>
    </row>
    <row r="29" spans="1:13" ht="14.25" customHeight="1" x14ac:dyDescent="0.25">
      <c r="A29" s="162">
        <v>2301943</v>
      </c>
      <c r="B29" s="73" t="s">
        <v>29</v>
      </c>
      <c r="C29" s="74"/>
      <c r="D29" s="75"/>
      <c r="E29" s="76"/>
      <c r="F29" s="77"/>
      <c r="G29" s="76">
        <v>261</v>
      </c>
      <c r="H29" s="75"/>
      <c r="I29" s="76"/>
      <c r="J29" s="77"/>
      <c r="K29" s="78"/>
      <c r="L29" s="79"/>
      <c r="M29" s="80">
        <f>L29*K29*G29</f>
        <v>0</v>
      </c>
    </row>
    <row r="30" spans="1:13" ht="14.25" customHeight="1" x14ac:dyDescent="0.25">
      <c r="A30" s="162">
        <v>2301946</v>
      </c>
      <c r="B30" s="73" t="s">
        <v>30</v>
      </c>
      <c r="C30" s="74"/>
      <c r="D30" s="75"/>
      <c r="E30" s="76"/>
      <c r="F30" s="77"/>
      <c r="G30" s="76">
        <v>234</v>
      </c>
      <c r="H30" s="75"/>
      <c r="I30" s="76"/>
      <c r="J30" s="77"/>
      <c r="K30" s="78"/>
      <c r="L30" s="79"/>
      <c r="M30" s="80">
        <f>L30*K30*G30</f>
        <v>0</v>
      </c>
    </row>
    <row r="31" spans="1:13" ht="14.25" customHeight="1" x14ac:dyDescent="0.25">
      <c r="A31" s="162">
        <v>2301936</v>
      </c>
      <c r="B31" s="73" t="s">
        <v>31</v>
      </c>
      <c r="C31" s="74"/>
      <c r="D31" s="75"/>
      <c r="E31" s="76"/>
      <c r="F31" s="77"/>
      <c r="G31" s="76">
        <v>338</v>
      </c>
      <c r="H31" s="75"/>
      <c r="I31" s="76"/>
      <c r="J31" s="77"/>
      <c r="K31" s="78"/>
      <c r="L31" s="79"/>
      <c r="M31" s="80">
        <f>L31*K31*G31</f>
        <v>0</v>
      </c>
    </row>
    <row r="32" spans="1:13" ht="15" customHeight="1" x14ac:dyDescent="0.25">
      <c r="A32" s="162">
        <v>2300692</v>
      </c>
      <c r="B32" s="73" t="s">
        <v>32</v>
      </c>
      <c r="C32" s="74">
        <v>2300243</v>
      </c>
      <c r="D32" s="75"/>
      <c r="E32" s="76"/>
      <c r="F32" s="77"/>
      <c r="G32" s="76">
        <v>248</v>
      </c>
      <c r="H32" s="75"/>
      <c r="I32" s="76"/>
      <c r="J32" s="77"/>
      <c r="K32" s="78"/>
      <c r="L32" s="79"/>
      <c r="M32" s="80">
        <f t="shared" si="0"/>
        <v>0</v>
      </c>
    </row>
    <row r="33" spans="1:13" ht="15" customHeight="1" x14ac:dyDescent="0.25">
      <c r="A33" s="162">
        <v>2301942</v>
      </c>
      <c r="B33" s="73" t="s">
        <v>33</v>
      </c>
      <c r="C33" s="74"/>
      <c r="D33" s="75"/>
      <c r="E33" s="76"/>
      <c r="F33" s="77"/>
      <c r="G33" s="76">
        <v>221</v>
      </c>
      <c r="H33" s="75"/>
      <c r="I33" s="76"/>
      <c r="J33" s="77"/>
      <c r="K33" s="78"/>
      <c r="L33" s="79"/>
      <c r="M33" s="80">
        <f t="shared" si="0"/>
        <v>0</v>
      </c>
    </row>
    <row r="34" spans="1:13" ht="15" customHeight="1" x14ac:dyDescent="0.25">
      <c r="A34" s="162">
        <v>2301945</v>
      </c>
      <c r="B34" s="73" t="s">
        <v>34</v>
      </c>
      <c r="C34" s="74"/>
      <c r="D34" s="75"/>
      <c r="E34" s="76"/>
      <c r="F34" s="77"/>
      <c r="G34" s="76">
        <v>194</v>
      </c>
      <c r="H34" s="75"/>
      <c r="I34" s="76"/>
      <c r="J34" s="77"/>
      <c r="K34" s="78"/>
      <c r="L34" s="79"/>
      <c r="M34" s="80">
        <f t="shared" si="0"/>
        <v>0</v>
      </c>
    </row>
    <row r="35" spans="1:13" ht="15" customHeight="1" x14ac:dyDescent="0.25">
      <c r="A35" s="162">
        <v>2301937</v>
      </c>
      <c r="B35" s="73" t="s">
        <v>35</v>
      </c>
      <c r="C35" s="74"/>
      <c r="D35" s="75"/>
      <c r="E35" s="76"/>
      <c r="F35" s="77"/>
      <c r="G35" s="76">
        <v>297</v>
      </c>
      <c r="H35" s="75"/>
      <c r="I35" s="76"/>
      <c r="J35" s="77"/>
      <c r="K35" s="78"/>
      <c r="L35" s="79"/>
      <c r="M35" s="80">
        <f t="shared" si="0"/>
        <v>0</v>
      </c>
    </row>
    <row r="36" spans="1:13" ht="15" customHeight="1" x14ac:dyDescent="0.25">
      <c r="A36" s="162">
        <v>2300693</v>
      </c>
      <c r="B36" s="73" t="s">
        <v>36</v>
      </c>
      <c r="C36" s="74">
        <v>2300244</v>
      </c>
      <c r="D36" s="75"/>
      <c r="E36" s="76"/>
      <c r="F36" s="77"/>
      <c r="G36" s="76">
        <v>206</v>
      </c>
      <c r="H36" s="75"/>
      <c r="I36" s="76"/>
      <c r="J36" s="77"/>
      <c r="K36" s="78"/>
      <c r="L36" s="79"/>
      <c r="M36" s="80">
        <f t="shared" si="0"/>
        <v>0</v>
      </c>
    </row>
    <row r="37" spans="1:13" ht="15" customHeight="1" x14ac:dyDescent="0.25">
      <c r="A37" s="162">
        <v>2301941</v>
      </c>
      <c r="B37" s="73" t="s">
        <v>37</v>
      </c>
      <c r="C37" s="90">
        <v>203.9</v>
      </c>
      <c r="D37" s="91"/>
      <c r="E37" s="92"/>
      <c r="F37" s="93"/>
      <c r="G37" s="92">
        <v>179</v>
      </c>
      <c r="H37" s="91"/>
      <c r="I37" s="92"/>
      <c r="J37" s="93"/>
      <c r="K37" s="94"/>
      <c r="L37" s="95"/>
      <c r="M37" s="96">
        <f t="shared" si="0"/>
        <v>0</v>
      </c>
    </row>
    <row r="38" spans="1:13" ht="16.5" customHeight="1" thickBot="1" x14ac:dyDescent="0.3">
      <c r="A38" s="163">
        <v>2301944</v>
      </c>
      <c r="B38" s="97" t="s">
        <v>38</v>
      </c>
      <c r="C38" s="98">
        <v>173.2</v>
      </c>
      <c r="D38" s="99"/>
      <c r="E38" s="100"/>
      <c r="F38" s="101"/>
      <c r="G38" s="100">
        <v>152</v>
      </c>
      <c r="H38" s="99"/>
      <c r="I38" s="100"/>
      <c r="J38" s="101"/>
      <c r="K38" s="102"/>
      <c r="L38" s="103"/>
      <c r="M38" s="104">
        <f t="shared" si="0"/>
        <v>0</v>
      </c>
    </row>
    <row r="39" spans="1:13" ht="15.75" thickBot="1" x14ac:dyDescent="0.3">
      <c r="A39" s="164"/>
      <c r="B39" s="64" t="s">
        <v>39</v>
      </c>
      <c r="C39" s="128"/>
      <c r="D39" s="129"/>
      <c r="E39" s="130"/>
      <c r="F39" s="131"/>
      <c r="G39" s="130"/>
      <c r="H39" s="129"/>
      <c r="I39" s="130"/>
      <c r="J39" s="131"/>
      <c r="K39" s="132"/>
      <c r="L39" s="133"/>
      <c r="M39" s="128"/>
    </row>
    <row r="40" spans="1:13" ht="15" customHeight="1" x14ac:dyDescent="0.25">
      <c r="A40" s="161">
        <v>2300695</v>
      </c>
      <c r="B40" s="65" t="s">
        <v>40</v>
      </c>
      <c r="C40" s="70">
        <v>2300246</v>
      </c>
      <c r="D40" s="72"/>
      <c r="E40" s="72"/>
      <c r="F40" s="112"/>
      <c r="G40" s="68">
        <v>235</v>
      </c>
      <c r="H40" s="113"/>
      <c r="I40" s="72"/>
      <c r="J40" s="72"/>
      <c r="K40" s="114"/>
      <c r="L40" s="70"/>
      <c r="M40" s="113">
        <f t="shared" ref="M40:M58" si="2">L40*K40*G40</f>
        <v>0</v>
      </c>
    </row>
    <row r="41" spans="1:13" ht="15" customHeight="1" x14ac:dyDescent="0.25">
      <c r="A41" s="162">
        <v>2300679</v>
      </c>
      <c r="B41" s="73" t="s">
        <v>41</v>
      </c>
      <c r="C41" s="78">
        <v>230023</v>
      </c>
      <c r="D41" s="80"/>
      <c r="E41" s="80">
        <v>89.1</v>
      </c>
      <c r="F41" s="115"/>
      <c r="G41" s="76">
        <v>157</v>
      </c>
      <c r="H41" s="116"/>
      <c r="I41" s="80"/>
      <c r="J41" s="80"/>
      <c r="K41" s="117"/>
      <c r="L41" s="78"/>
      <c r="M41" s="116">
        <f t="shared" si="2"/>
        <v>0</v>
      </c>
    </row>
    <row r="42" spans="1:13" ht="15" customHeight="1" x14ac:dyDescent="0.25">
      <c r="A42" s="162">
        <v>2300696</v>
      </c>
      <c r="B42" s="73" t="s">
        <v>42</v>
      </c>
      <c r="C42" s="78">
        <v>2300247</v>
      </c>
      <c r="D42" s="80"/>
      <c r="E42" s="80"/>
      <c r="F42" s="115"/>
      <c r="G42" s="76">
        <v>133</v>
      </c>
      <c r="H42" s="116"/>
      <c r="I42" s="80"/>
      <c r="J42" s="80"/>
      <c r="K42" s="117"/>
      <c r="L42" s="78"/>
      <c r="M42" s="116">
        <f t="shared" si="2"/>
        <v>0</v>
      </c>
    </row>
    <row r="43" spans="1:13" ht="14.25" customHeight="1" x14ac:dyDescent="0.25">
      <c r="A43" s="162">
        <v>2300697</v>
      </c>
      <c r="B43" s="73" t="s">
        <v>43</v>
      </c>
      <c r="C43" s="78">
        <v>2300248</v>
      </c>
      <c r="D43" s="80"/>
      <c r="E43" s="80">
        <v>30.68</v>
      </c>
      <c r="F43" s="115"/>
      <c r="G43" s="76">
        <v>110</v>
      </c>
      <c r="H43" s="116"/>
      <c r="I43" s="80"/>
      <c r="J43" s="80"/>
      <c r="K43" s="117"/>
      <c r="L43" s="78"/>
      <c r="M43" s="116">
        <f t="shared" si="2"/>
        <v>0</v>
      </c>
    </row>
    <row r="44" spans="1:13" ht="14.25" customHeight="1" x14ac:dyDescent="0.25">
      <c r="A44" s="162">
        <v>2301938</v>
      </c>
      <c r="B44" s="73" t="s">
        <v>44</v>
      </c>
      <c r="C44" s="78"/>
      <c r="D44" s="80"/>
      <c r="E44" s="80"/>
      <c r="F44" s="115"/>
      <c r="G44" s="76">
        <v>270</v>
      </c>
      <c r="H44" s="116"/>
      <c r="I44" s="80"/>
      <c r="J44" s="80"/>
      <c r="K44" s="117"/>
      <c r="L44" s="78"/>
      <c r="M44" s="116">
        <f t="shared" si="2"/>
        <v>0</v>
      </c>
    </row>
    <row r="45" spans="1:13" ht="14.25" customHeight="1" x14ac:dyDescent="0.25">
      <c r="A45" s="162">
        <v>2300694</v>
      </c>
      <c r="B45" s="73" t="s">
        <v>45</v>
      </c>
      <c r="C45" s="78">
        <v>2300245</v>
      </c>
      <c r="D45" s="80"/>
      <c r="E45" s="80"/>
      <c r="F45" s="115"/>
      <c r="G45" s="76">
        <v>180</v>
      </c>
      <c r="H45" s="116"/>
      <c r="I45" s="80"/>
      <c r="J45" s="80"/>
      <c r="K45" s="117"/>
      <c r="L45" s="78"/>
      <c r="M45" s="116">
        <f t="shared" si="2"/>
        <v>0</v>
      </c>
    </row>
    <row r="46" spans="1:13" ht="14.25" customHeight="1" x14ac:dyDescent="0.25">
      <c r="A46" s="162">
        <v>2301939</v>
      </c>
      <c r="B46" s="89" t="s">
        <v>79</v>
      </c>
      <c r="C46" s="86"/>
      <c r="D46" s="88"/>
      <c r="E46" s="88"/>
      <c r="F46" s="125"/>
      <c r="G46" s="84">
        <v>153</v>
      </c>
      <c r="H46" s="126"/>
      <c r="I46" s="88"/>
      <c r="J46" s="88"/>
      <c r="K46" s="127"/>
      <c r="L46" s="86"/>
      <c r="M46" s="126">
        <f t="shared" si="2"/>
        <v>0</v>
      </c>
    </row>
    <row r="47" spans="1:13" ht="14.25" customHeight="1" thickBot="1" x14ac:dyDescent="0.3">
      <c r="A47" s="162">
        <v>2301940</v>
      </c>
      <c r="B47" s="89" t="s">
        <v>80</v>
      </c>
      <c r="C47" s="86"/>
      <c r="D47" s="88"/>
      <c r="E47" s="88"/>
      <c r="F47" s="125"/>
      <c r="G47" s="84">
        <v>126</v>
      </c>
      <c r="H47" s="126"/>
      <c r="I47" s="88"/>
      <c r="J47" s="88"/>
      <c r="K47" s="127"/>
      <c r="L47" s="86"/>
      <c r="M47" s="126">
        <f t="shared" si="2"/>
        <v>0</v>
      </c>
    </row>
    <row r="48" spans="1:13" s="8" customFormat="1" ht="16.5" customHeight="1" x14ac:dyDescent="0.25">
      <c r="A48" s="165">
        <v>2300681</v>
      </c>
      <c r="B48" s="122" t="s">
        <v>48</v>
      </c>
      <c r="C48" s="70">
        <v>2300232</v>
      </c>
      <c r="D48" s="72">
        <v>33.6</v>
      </c>
      <c r="E48" s="72">
        <v>13.3</v>
      </c>
      <c r="F48" s="112">
        <f t="shared" ref="F48:F58" si="3">1-(E48/C48)</f>
        <v>0.99999421797453469</v>
      </c>
      <c r="G48" s="68">
        <v>21</v>
      </c>
      <c r="H48" s="113">
        <f t="shared" ref="H48:J58" si="4">$C48*(1-H$14)</f>
        <v>1656167.04</v>
      </c>
      <c r="I48" s="72">
        <f t="shared" si="4"/>
        <v>1725174</v>
      </c>
      <c r="J48" s="72">
        <f t="shared" si="4"/>
        <v>1610162.4</v>
      </c>
      <c r="K48" s="114"/>
      <c r="L48" s="70"/>
      <c r="M48" s="113">
        <f t="shared" si="2"/>
        <v>0</v>
      </c>
    </row>
    <row r="49" spans="1:13" ht="15" customHeight="1" x14ac:dyDescent="0.25">
      <c r="A49" s="162">
        <v>2300682</v>
      </c>
      <c r="B49" s="73" t="s">
        <v>49</v>
      </c>
      <c r="C49" s="78">
        <v>2300233</v>
      </c>
      <c r="D49" s="80">
        <v>50</v>
      </c>
      <c r="E49" s="80">
        <v>30.09</v>
      </c>
      <c r="F49" s="115">
        <f t="shared" si="3"/>
        <v>0.99998691871649525</v>
      </c>
      <c r="G49" s="76">
        <v>51</v>
      </c>
      <c r="H49" s="116">
        <f t="shared" si="4"/>
        <v>1656167.76</v>
      </c>
      <c r="I49" s="80">
        <f t="shared" si="4"/>
        <v>1725174.75</v>
      </c>
      <c r="J49" s="80">
        <f t="shared" si="4"/>
        <v>1610163.0999999999</v>
      </c>
      <c r="K49" s="117"/>
      <c r="L49" s="78"/>
      <c r="M49" s="116">
        <f t="shared" si="2"/>
        <v>0</v>
      </c>
    </row>
    <row r="50" spans="1:13" ht="15" customHeight="1" x14ac:dyDescent="0.25">
      <c r="A50" s="162">
        <v>2300688</v>
      </c>
      <c r="B50" s="73" t="s">
        <v>72</v>
      </c>
      <c r="C50" s="78">
        <v>2300239</v>
      </c>
      <c r="D50" s="80"/>
      <c r="E50" s="80"/>
      <c r="F50" s="115"/>
      <c r="G50" s="76">
        <v>23</v>
      </c>
      <c r="H50" s="116"/>
      <c r="I50" s="80"/>
      <c r="J50" s="80"/>
      <c r="K50" s="117"/>
      <c r="L50" s="78"/>
      <c r="M50" s="116">
        <f t="shared" si="2"/>
        <v>0</v>
      </c>
    </row>
    <row r="51" spans="1:13" ht="15" customHeight="1" x14ac:dyDescent="0.25">
      <c r="A51" s="162">
        <v>2300689</v>
      </c>
      <c r="B51" s="73" t="s">
        <v>73</v>
      </c>
      <c r="C51" s="78">
        <v>2300240</v>
      </c>
      <c r="D51" s="80"/>
      <c r="E51" s="80"/>
      <c r="F51" s="115"/>
      <c r="G51" s="76">
        <v>56</v>
      </c>
      <c r="H51" s="116"/>
      <c r="I51" s="80"/>
      <c r="J51" s="80"/>
      <c r="K51" s="117"/>
      <c r="L51" s="78"/>
      <c r="M51" s="116">
        <f t="shared" si="2"/>
        <v>0</v>
      </c>
    </row>
    <row r="52" spans="1:13" ht="15" customHeight="1" x14ac:dyDescent="0.25">
      <c r="A52" s="162">
        <v>2300690</v>
      </c>
      <c r="B52" s="73" t="s">
        <v>74</v>
      </c>
      <c r="C52" s="78">
        <v>2300241</v>
      </c>
      <c r="D52" s="80"/>
      <c r="E52" s="80"/>
      <c r="F52" s="115"/>
      <c r="G52" s="76">
        <v>56</v>
      </c>
      <c r="H52" s="116"/>
      <c r="I52" s="80"/>
      <c r="J52" s="80"/>
      <c r="K52" s="117"/>
      <c r="L52" s="78"/>
      <c r="M52" s="116">
        <f t="shared" si="2"/>
        <v>0</v>
      </c>
    </row>
    <row r="53" spans="1:13" s="8" customFormat="1" ht="15.75" customHeight="1" x14ac:dyDescent="0.25">
      <c r="A53" s="165">
        <v>2300683</v>
      </c>
      <c r="B53" s="123" t="s">
        <v>50</v>
      </c>
      <c r="C53" s="78">
        <v>2300234</v>
      </c>
      <c r="D53" s="80">
        <v>18.100000000000001</v>
      </c>
      <c r="E53" s="80">
        <v>7.52</v>
      </c>
      <c r="F53" s="115">
        <f t="shared" si="3"/>
        <v>0.99999673076739148</v>
      </c>
      <c r="G53" s="76">
        <v>13</v>
      </c>
      <c r="H53" s="116">
        <f t="shared" si="4"/>
        <v>1656168.48</v>
      </c>
      <c r="I53" s="80">
        <f t="shared" si="4"/>
        <v>1725175.5</v>
      </c>
      <c r="J53" s="80">
        <f t="shared" si="4"/>
        <v>1610163.7999999998</v>
      </c>
      <c r="K53" s="117"/>
      <c r="L53" s="78"/>
      <c r="M53" s="116">
        <f t="shared" si="2"/>
        <v>0</v>
      </c>
    </row>
    <row r="54" spans="1:13" ht="16.5" customHeight="1" x14ac:dyDescent="0.25">
      <c r="A54" s="162">
        <v>2300684</v>
      </c>
      <c r="B54" s="73" t="s">
        <v>51</v>
      </c>
      <c r="C54" s="78">
        <v>2300235</v>
      </c>
      <c r="D54" s="80">
        <v>0</v>
      </c>
      <c r="E54" s="80">
        <v>3.3</v>
      </c>
      <c r="F54" s="115">
        <f t="shared" si="3"/>
        <v>0.99999856536397369</v>
      </c>
      <c r="G54" s="76">
        <v>4</v>
      </c>
      <c r="H54" s="116">
        <f t="shared" si="4"/>
        <v>1656169.2</v>
      </c>
      <c r="I54" s="80">
        <f t="shared" si="4"/>
        <v>1725176.25</v>
      </c>
      <c r="J54" s="80">
        <f t="shared" si="4"/>
        <v>1610164.5</v>
      </c>
      <c r="K54" s="117"/>
      <c r="L54" s="78"/>
      <c r="M54" s="116">
        <f t="shared" si="2"/>
        <v>0</v>
      </c>
    </row>
    <row r="55" spans="1:13" s="8" customFormat="1" ht="15.75" customHeight="1" x14ac:dyDescent="0.25">
      <c r="A55" s="165">
        <v>2300680</v>
      </c>
      <c r="B55" s="124" t="s">
        <v>52</v>
      </c>
      <c r="C55" s="86">
        <v>2300231</v>
      </c>
      <c r="D55" s="88">
        <v>76</v>
      </c>
      <c r="E55" s="88">
        <v>40.5</v>
      </c>
      <c r="F55" s="125">
        <f t="shared" si="3"/>
        <v>0.99998239307269576</v>
      </c>
      <c r="G55" s="76">
        <v>70</v>
      </c>
      <c r="H55" s="126">
        <f t="shared" si="4"/>
        <v>1656166.3199999998</v>
      </c>
      <c r="I55" s="88">
        <f t="shared" si="4"/>
        <v>1725173.25</v>
      </c>
      <c r="J55" s="88">
        <f t="shared" si="4"/>
        <v>1610161.7</v>
      </c>
      <c r="K55" s="127"/>
      <c r="L55" s="86"/>
      <c r="M55" s="126">
        <f t="shared" si="2"/>
        <v>0</v>
      </c>
    </row>
    <row r="56" spans="1:13" ht="15.75" customHeight="1" x14ac:dyDescent="0.25">
      <c r="A56" s="162">
        <v>2300685</v>
      </c>
      <c r="B56" s="73" t="s">
        <v>53</v>
      </c>
      <c r="C56" s="78">
        <v>2300236</v>
      </c>
      <c r="D56" s="80">
        <v>250</v>
      </c>
      <c r="E56" s="80">
        <v>61.33</v>
      </c>
      <c r="F56" s="115">
        <f t="shared" si="3"/>
        <v>0.99997333751841111</v>
      </c>
      <c r="G56" s="76">
        <v>96</v>
      </c>
      <c r="H56" s="116">
        <f t="shared" si="4"/>
        <v>1656169.92</v>
      </c>
      <c r="I56" s="80">
        <f t="shared" si="4"/>
        <v>1725177</v>
      </c>
      <c r="J56" s="80">
        <f t="shared" si="4"/>
        <v>1610165.2</v>
      </c>
      <c r="K56" s="117"/>
      <c r="L56" s="78"/>
      <c r="M56" s="116">
        <f t="shared" si="2"/>
        <v>0</v>
      </c>
    </row>
    <row r="57" spans="1:13" ht="16.5" customHeight="1" x14ac:dyDescent="0.25">
      <c r="A57" s="162">
        <v>2300686</v>
      </c>
      <c r="B57" s="73" t="s">
        <v>54</v>
      </c>
      <c r="C57" s="78">
        <v>2300237</v>
      </c>
      <c r="D57" s="80">
        <v>300</v>
      </c>
      <c r="E57" s="80">
        <v>92</v>
      </c>
      <c r="F57" s="115">
        <f t="shared" si="3"/>
        <v>0.99996000412131447</v>
      </c>
      <c r="G57" s="76">
        <v>143</v>
      </c>
      <c r="H57" s="116">
        <f t="shared" si="4"/>
        <v>1656170.64</v>
      </c>
      <c r="I57" s="80">
        <f t="shared" si="4"/>
        <v>1725177.75</v>
      </c>
      <c r="J57" s="80">
        <f t="shared" si="4"/>
        <v>1610165.9</v>
      </c>
      <c r="K57" s="117"/>
      <c r="L57" s="78"/>
      <c r="M57" s="116">
        <f t="shared" si="2"/>
        <v>0</v>
      </c>
    </row>
    <row r="58" spans="1:13" ht="15.75" customHeight="1" thickBot="1" x14ac:dyDescent="0.3">
      <c r="A58" s="166">
        <v>2300687</v>
      </c>
      <c r="B58" s="118" t="s">
        <v>55</v>
      </c>
      <c r="C58" s="102">
        <v>2300238</v>
      </c>
      <c r="D58" s="104">
        <v>600</v>
      </c>
      <c r="E58" s="104">
        <v>246.47</v>
      </c>
      <c r="F58" s="119">
        <f t="shared" si="3"/>
        <v>0.99989285021810792</v>
      </c>
      <c r="G58" s="100">
        <v>386</v>
      </c>
      <c r="H58" s="120">
        <f t="shared" si="4"/>
        <v>1656171.3599999999</v>
      </c>
      <c r="I58" s="104">
        <f t="shared" si="4"/>
        <v>1725178.5</v>
      </c>
      <c r="J58" s="104">
        <f t="shared" si="4"/>
        <v>1610166.5999999999</v>
      </c>
      <c r="K58" s="121"/>
      <c r="L58" s="102"/>
      <c r="M58" s="120">
        <f t="shared" si="2"/>
        <v>0</v>
      </c>
    </row>
    <row r="59" spans="1:13" ht="18.75" customHeight="1" thickBot="1" x14ac:dyDescent="0.3">
      <c r="A59" t="s">
        <v>56</v>
      </c>
      <c r="B59" s="9" t="s">
        <v>57</v>
      </c>
      <c r="C59" s="10"/>
      <c r="D59" s="10"/>
      <c r="E59" s="11"/>
      <c r="F59" s="12"/>
      <c r="G59" s="13"/>
      <c r="H59" s="13"/>
      <c r="I59" s="13"/>
      <c r="J59" s="13"/>
      <c r="K59" s="49" t="s">
        <v>58</v>
      </c>
      <c r="L59" s="50"/>
      <c r="M59" s="51">
        <f>SUM(M15:M58)</f>
        <v>0</v>
      </c>
    </row>
    <row r="60" spans="1:13" ht="18" customHeight="1" thickBot="1" x14ac:dyDescent="0.3">
      <c r="C60" s="4"/>
      <c r="D60" s="4"/>
      <c r="E60" s="4"/>
      <c r="F60" s="4"/>
      <c r="G60" s="4"/>
      <c r="K60" s="52" t="s">
        <v>59</v>
      </c>
      <c r="L60" s="53">
        <v>0.17</v>
      </c>
      <c r="M60" s="54">
        <f>M59*L60</f>
        <v>0</v>
      </c>
    </row>
    <row r="61" spans="1:13" ht="15.75" customHeight="1" thickBot="1" x14ac:dyDescent="0.3">
      <c r="B61" s="14" t="s">
        <v>61</v>
      </c>
      <c r="D61" s="4"/>
      <c r="E61" s="4"/>
      <c r="F61" s="4"/>
      <c r="G61" s="4"/>
      <c r="K61" s="20" t="s">
        <v>60</v>
      </c>
      <c r="L61" s="21"/>
      <c r="M61" s="22">
        <f>SUM(M59:M60)</f>
        <v>0</v>
      </c>
    </row>
    <row r="62" spans="1:13" ht="15.75" x14ac:dyDescent="0.25">
      <c r="B62" s="23" t="s">
        <v>63</v>
      </c>
      <c r="D62" s="4"/>
      <c r="E62" s="4"/>
      <c r="F62" s="4"/>
      <c r="G62" s="4"/>
      <c r="K62" s="15"/>
      <c r="L62" s="15"/>
      <c r="M62" s="16"/>
    </row>
    <row r="63" spans="1:13" ht="15.75" x14ac:dyDescent="0.25">
      <c r="B63" s="23"/>
      <c r="D63" s="4"/>
      <c r="E63" s="4"/>
      <c r="F63" s="4"/>
      <c r="G63" s="4"/>
      <c r="K63" s="15"/>
      <c r="L63" s="15"/>
      <c r="M63" s="16"/>
    </row>
    <row r="64" spans="1:13" ht="17.25" customHeight="1" x14ac:dyDescent="0.25">
      <c r="B64" s="24" t="s">
        <v>64</v>
      </c>
      <c r="C64" s="4"/>
      <c r="D64" s="4"/>
      <c r="E64" s="4"/>
      <c r="F64" s="4"/>
      <c r="G64" s="4"/>
    </row>
    <row r="65" spans="2:13" ht="17.25" customHeight="1" x14ac:dyDescent="0.25">
      <c r="B65" s="24"/>
      <c r="C65" s="4"/>
      <c r="D65" s="4"/>
      <c r="E65" s="4"/>
      <c r="F65" s="4"/>
      <c r="G65" s="4"/>
    </row>
    <row r="66" spans="2:13" ht="18.75" customHeight="1" x14ac:dyDescent="0.25">
      <c r="B66" s="25" t="s">
        <v>65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2:13" ht="18.75" customHeight="1" x14ac:dyDescent="0.25">
      <c r="B67" s="48" t="s">
        <v>82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</row>
    <row r="68" spans="2:13" ht="18" x14ac:dyDescent="0.25">
      <c r="B68" s="47" t="s">
        <v>70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</row>
    <row r="69" spans="2:13" ht="18" x14ac:dyDescent="0.25">
      <c r="C69" s="27"/>
      <c r="D69" s="27"/>
      <c r="E69" s="27"/>
      <c r="F69" s="27"/>
      <c r="G69" s="27"/>
      <c r="H69" s="27"/>
      <c r="I69" s="27"/>
      <c r="J69" s="27"/>
      <c r="K69" s="27"/>
      <c r="M69" s="27"/>
    </row>
    <row r="70" spans="2:13" ht="15.75" x14ac:dyDescent="0.25">
      <c r="L70" s="28" t="s">
        <v>67</v>
      </c>
    </row>
    <row r="71" spans="2:13" ht="15.75" x14ac:dyDescent="0.25">
      <c r="L71" s="1"/>
    </row>
  </sheetData>
  <mergeCells count="7">
    <mergeCell ref="M13:M14"/>
    <mergeCell ref="A7:B7"/>
    <mergeCell ref="A8:B8"/>
    <mergeCell ref="A9:B9"/>
    <mergeCell ref="A11:K11"/>
    <mergeCell ref="A13:A14"/>
    <mergeCell ref="B13:B1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6:O70"/>
  <sheetViews>
    <sheetView rightToLeft="1" topLeftCell="A52" workbookViewId="0">
      <selection activeCell="B75" sqref="B75"/>
    </sheetView>
  </sheetViews>
  <sheetFormatPr defaultRowHeight="15.75" x14ac:dyDescent="0.25"/>
  <cols>
    <col min="1" max="1" width="11" style="32" bestFit="1" customWidth="1"/>
    <col min="2" max="2" width="35.85546875" style="32" customWidth="1"/>
    <col min="3" max="3" width="10.7109375" style="32" hidden="1" customWidth="1"/>
    <col min="4" max="4" width="9" style="32" hidden="1" customWidth="1"/>
    <col min="5" max="5" width="12.85546875" style="32" hidden="1" customWidth="1"/>
    <col min="6" max="6" width="10.42578125" style="32" hidden="1" customWidth="1"/>
    <col min="7" max="7" width="11.42578125" style="32" customWidth="1"/>
    <col min="8" max="8" width="10.5703125" style="32" hidden="1" customWidth="1"/>
    <col min="9" max="9" width="11" style="32" hidden="1" customWidth="1"/>
    <col min="10" max="10" width="12.140625" style="32" hidden="1" customWidth="1"/>
    <col min="11" max="11" width="12.42578125" style="32" customWidth="1"/>
    <col min="12" max="12" width="7.140625" style="32" customWidth="1"/>
    <col min="13" max="13" width="10.7109375" style="32" customWidth="1"/>
    <col min="14" max="14" width="1.5703125" style="32" customWidth="1"/>
    <col min="15" max="15" width="9.5703125" style="32" bestFit="1" customWidth="1"/>
    <col min="16" max="256" width="9" style="32"/>
    <col min="257" max="257" width="3.42578125" style="32" customWidth="1"/>
    <col min="258" max="258" width="30.7109375" style="32" customWidth="1"/>
    <col min="259" max="259" width="10.7109375" style="32" customWidth="1"/>
    <col min="260" max="262" width="0" style="32" hidden="1" customWidth="1"/>
    <col min="263" max="263" width="11.42578125" style="32" customWidth="1"/>
    <col min="264" max="266" width="0" style="32" hidden="1" customWidth="1"/>
    <col min="267" max="267" width="12.42578125" style="32" customWidth="1"/>
    <col min="268" max="268" width="7.140625" style="32" customWidth="1"/>
    <col min="269" max="269" width="9.85546875" style="32" customWidth="1"/>
    <col min="270" max="270" width="1.5703125" style="32" customWidth="1"/>
    <col min="271" max="271" width="9.5703125" style="32" bestFit="1" customWidth="1"/>
    <col min="272" max="512" width="9" style="32"/>
    <col min="513" max="513" width="3.42578125" style="32" customWidth="1"/>
    <col min="514" max="514" width="30.7109375" style="32" customWidth="1"/>
    <col min="515" max="515" width="10.7109375" style="32" customWidth="1"/>
    <col min="516" max="518" width="0" style="32" hidden="1" customWidth="1"/>
    <col min="519" max="519" width="11.42578125" style="32" customWidth="1"/>
    <col min="520" max="522" width="0" style="32" hidden="1" customWidth="1"/>
    <col min="523" max="523" width="12.42578125" style="32" customWidth="1"/>
    <col min="524" max="524" width="7.140625" style="32" customWidth="1"/>
    <col min="525" max="525" width="9.85546875" style="32" customWidth="1"/>
    <col min="526" max="526" width="1.5703125" style="32" customWidth="1"/>
    <col min="527" max="527" width="9.5703125" style="32" bestFit="1" customWidth="1"/>
    <col min="528" max="768" width="9" style="32"/>
    <col min="769" max="769" width="3.42578125" style="32" customWidth="1"/>
    <col min="770" max="770" width="30.7109375" style="32" customWidth="1"/>
    <col min="771" max="771" width="10.7109375" style="32" customWidth="1"/>
    <col min="772" max="774" width="0" style="32" hidden="1" customWidth="1"/>
    <col min="775" max="775" width="11.42578125" style="32" customWidth="1"/>
    <col min="776" max="778" width="0" style="32" hidden="1" customWidth="1"/>
    <col min="779" max="779" width="12.42578125" style="32" customWidth="1"/>
    <col min="780" max="780" width="7.140625" style="32" customWidth="1"/>
    <col min="781" max="781" width="9.85546875" style="32" customWidth="1"/>
    <col min="782" max="782" width="1.5703125" style="32" customWidth="1"/>
    <col min="783" max="783" width="9.5703125" style="32" bestFit="1" customWidth="1"/>
    <col min="784" max="1024" width="9" style="32"/>
    <col min="1025" max="1025" width="3.42578125" style="32" customWidth="1"/>
    <col min="1026" max="1026" width="30.7109375" style="32" customWidth="1"/>
    <col min="1027" max="1027" width="10.7109375" style="32" customWidth="1"/>
    <col min="1028" max="1030" width="0" style="32" hidden="1" customWidth="1"/>
    <col min="1031" max="1031" width="11.42578125" style="32" customWidth="1"/>
    <col min="1032" max="1034" width="0" style="32" hidden="1" customWidth="1"/>
    <col min="1035" max="1035" width="12.42578125" style="32" customWidth="1"/>
    <col min="1036" max="1036" width="7.140625" style="32" customWidth="1"/>
    <col min="1037" max="1037" width="9.85546875" style="32" customWidth="1"/>
    <col min="1038" max="1038" width="1.5703125" style="32" customWidth="1"/>
    <col min="1039" max="1039" width="9.5703125" style="32" bestFit="1" customWidth="1"/>
    <col min="1040" max="1280" width="9" style="32"/>
    <col min="1281" max="1281" width="3.42578125" style="32" customWidth="1"/>
    <col min="1282" max="1282" width="30.7109375" style="32" customWidth="1"/>
    <col min="1283" max="1283" width="10.7109375" style="32" customWidth="1"/>
    <col min="1284" max="1286" width="0" style="32" hidden="1" customWidth="1"/>
    <col min="1287" max="1287" width="11.42578125" style="32" customWidth="1"/>
    <col min="1288" max="1290" width="0" style="32" hidden="1" customWidth="1"/>
    <col min="1291" max="1291" width="12.42578125" style="32" customWidth="1"/>
    <col min="1292" max="1292" width="7.140625" style="32" customWidth="1"/>
    <col min="1293" max="1293" width="9.85546875" style="32" customWidth="1"/>
    <col min="1294" max="1294" width="1.5703125" style="32" customWidth="1"/>
    <col min="1295" max="1295" width="9.5703125" style="32" bestFit="1" customWidth="1"/>
    <col min="1296" max="1536" width="9" style="32"/>
    <col min="1537" max="1537" width="3.42578125" style="32" customWidth="1"/>
    <col min="1538" max="1538" width="30.7109375" style="32" customWidth="1"/>
    <col min="1539" max="1539" width="10.7109375" style="32" customWidth="1"/>
    <col min="1540" max="1542" width="0" style="32" hidden="1" customWidth="1"/>
    <col min="1543" max="1543" width="11.42578125" style="32" customWidth="1"/>
    <col min="1544" max="1546" width="0" style="32" hidden="1" customWidth="1"/>
    <col min="1547" max="1547" width="12.42578125" style="32" customWidth="1"/>
    <col min="1548" max="1548" width="7.140625" style="32" customWidth="1"/>
    <col min="1549" max="1549" width="9.85546875" style="32" customWidth="1"/>
    <col min="1550" max="1550" width="1.5703125" style="32" customWidth="1"/>
    <col min="1551" max="1551" width="9.5703125" style="32" bestFit="1" customWidth="1"/>
    <col min="1552" max="1792" width="9" style="32"/>
    <col min="1793" max="1793" width="3.42578125" style="32" customWidth="1"/>
    <col min="1794" max="1794" width="30.7109375" style="32" customWidth="1"/>
    <col min="1795" max="1795" width="10.7109375" style="32" customWidth="1"/>
    <col min="1796" max="1798" width="0" style="32" hidden="1" customWidth="1"/>
    <col min="1799" max="1799" width="11.42578125" style="32" customWidth="1"/>
    <col min="1800" max="1802" width="0" style="32" hidden="1" customWidth="1"/>
    <col min="1803" max="1803" width="12.42578125" style="32" customWidth="1"/>
    <col min="1804" max="1804" width="7.140625" style="32" customWidth="1"/>
    <col min="1805" max="1805" width="9.85546875" style="32" customWidth="1"/>
    <col min="1806" max="1806" width="1.5703125" style="32" customWidth="1"/>
    <col min="1807" max="1807" width="9.5703125" style="32" bestFit="1" customWidth="1"/>
    <col min="1808" max="2048" width="9" style="32"/>
    <col min="2049" max="2049" width="3.42578125" style="32" customWidth="1"/>
    <col min="2050" max="2050" width="30.7109375" style="32" customWidth="1"/>
    <col min="2051" max="2051" width="10.7109375" style="32" customWidth="1"/>
    <col min="2052" max="2054" width="0" style="32" hidden="1" customWidth="1"/>
    <col min="2055" max="2055" width="11.42578125" style="32" customWidth="1"/>
    <col min="2056" max="2058" width="0" style="32" hidden="1" customWidth="1"/>
    <col min="2059" max="2059" width="12.42578125" style="32" customWidth="1"/>
    <col min="2060" max="2060" width="7.140625" style="32" customWidth="1"/>
    <col min="2061" max="2061" width="9.85546875" style="32" customWidth="1"/>
    <col min="2062" max="2062" width="1.5703125" style="32" customWidth="1"/>
    <col min="2063" max="2063" width="9.5703125" style="32" bestFit="1" customWidth="1"/>
    <col min="2064" max="2304" width="9" style="32"/>
    <col min="2305" max="2305" width="3.42578125" style="32" customWidth="1"/>
    <col min="2306" max="2306" width="30.7109375" style="32" customWidth="1"/>
    <col min="2307" max="2307" width="10.7109375" style="32" customWidth="1"/>
    <col min="2308" max="2310" width="0" style="32" hidden="1" customWidth="1"/>
    <col min="2311" max="2311" width="11.42578125" style="32" customWidth="1"/>
    <col min="2312" max="2314" width="0" style="32" hidden="1" customWidth="1"/>
    <col min="2315" max="2315" width="12.42578125" style="32" customWidth="1"/>
    <col min="2316" max="2316" width="7.140625" style="32" customWidth="1"/>
    <col min="2317" max="2317" width="9.85546875" style="32" customWidth="1"/>
    <col min="2318" max="2318" width="1.5703125" style="32" customWidth="1"/>
    <col min="2319" max="2319" width="9.5703125" style="32" bestFit="1" customWidth="1"/>
    <col min="2320" max="2560" width="9" style="32"/>
    <col min="2561" max="2561" width="3.42578125" style="32" customWidth="1"/>
    <col min="2562" max="2562" width="30.7109375" style="32" customWidth="1"/>
    <col min="2563" max="2563" width="10.7109375" style="32" customWidth="1"/>
    <col min="2564" max="2566" width="0" style="32" hidden="1" customWidth="1"/>
    <col min="2567" max="2567" width="11.42578125" style="32" customWidth="1"/>
    <col min="2568" max="2570" width="0" style="32" hidden="1" customWidth="1"/>
    <col min="2571" max="2571" width="12.42578125" style="32" customWidth="1"/>
    <col min="2572" max="2572" width="7.140625" style="32" customWidth="1"/>
    <col min="2573" max="2573" width="9.85546875" style="32" customWidth="1"/>
    <col min="2574" max="2574" width="1.5703125" style="32" customWidth="1"/>
    <col min="2575" max="2575" width="9.5703125" style="32" bestFit="1" customWidth="1"/>
    <col min="2576" max="2816" width="9" style="32"/>
    <col min="2817" max="2817" width="3.42578125" style="32" customWidth="1"/>
    <col min="2818" max="2818" width="30.7109375" style="32" customWidth="1"/>
    <col min="2819" max="2819" width="10.7109375" style="32" customWidth="1"/>
    <col min="2820" max="2822" width="0" style="32" hidden="1" customWidth="1"/>
    <col min="2823" max="2823" width="11.42578125" style="32" customWidth="1"/>
    <col min="2824" max="2826" width="0" style="32" hidden="1" customWidth="1"/>
    <col min="2827" max="2827" width="12.42578125" style="32" customWidth="1"/>
    <col min="2828" max="2828" width="7.140625" style="32" customWidth="1"/>
    <col min="2829" max="2829" width="9.85546875" style="32" customWidth="1"/>
    <col min="2830" max="2830" width="1.5703125" style="32" customWidth="1"/>
    <col min="2831" max="2831" width="9.5703125" style="32" bestFit="1" customWidth="1"/>
    <col min="2832" max="3072" width="9" style="32"/>
    <col min="3073" max="3073" width="3.42578125" style="32" customWidth="1"/>
    <col min="3074" max="3074" width="30.7109375" style="32" customWidth="1"/>
    <col min="3075" max="3075" width="10.7109375" style="32" customWidth="1"/>
    <col min="3076" max="3078" width="0" style="32" hidden="1" customWidth="1"/>
    <col min="3079" max="3079" width="11.42578125" style="32" customWidth="1"/>
    <col min="3080" max="3082" width="0" style="32" hidden="1" customWidth="1"/>
    <col min="3083" max="3083" width="12.42578125" style="32" customWidth="1"/>
    <col min="3084" max="3084" width="7.140625" style="32" customWidth="1"/>
    <col min="3085" max="3085" width="9.85546875" style="32" customWidth="1"/>
    <col min="3086" max="3086" width="1.5703125" style="32" customWidth="1"/>
    <col min="3087" max="3087" width="9.5703125" style="32" bestFit="1" customWidth="1"/>
    <col min="3088" max="3328" width="9" style="32"/>
    <col min="3329" max="3329" width="3.42578125" style="32" customWidth="1"/>
    <col min="3330" max="3330" width="30.7109375" style="32" customWidth="1"/>
    <col min="3331" max="3331" width="10.7109375" style="32" customWidth="1"/>
    <col min="3332" max="3334" width="0" style="32" hidden="1" customWidth="1"/>
    <col min="3335" max="3335" width="11.42578125" style="32" customWidth="1"/>
    <col min="3336" max="3338" width="0" style="32" hidden="1" customWidth="1"/>
    <col min="3339" max="3339" width="12.42578125" style="32" customWidth="1"/>
    <col min="3340" max="3340" width="7.140625" style="32" customWidth="1"/>
    <col min="3341" max="3341" width="9.85546875" style="32" customWidth="1"/>
    <col min="3342" max="3342" width="1.5703125" style="32" customWidth="1"/>
    <col min="3343" max="3343" width="9.5703125" style="32" bestFit="1" customWidth="1"/>
    <col min="3344" max="3584" width="9" style="32"/>
    <col min="3585" max="3585" width="3.42578125" style="32" customWidth="1"/>
    <col min="3586" max="3586" width="30.7109375" style="32" customWidth="1"/>
    <col min="3587" max="3587" width="10.7109375" style="32" customWidth="1"/>
    <col min="3588" max="3590" width="0" style="32" hidden="1" customWidth="1"/>
    <col min="3591" max="3591" width="11.42578125" style="32" customWidth="1"/>
    <col min="3592" max="3594" width="0" style="32" hidden="1" customWidth="1"/>
    <col min="3595" max="3595" width="12.42578125" style="32" customWidth="1"/>
    <col min="3596" max="3596" width="7.140625" style="32" customWidth="1"/>
    <col min="3597" max="3597" width="9.85546875" style="32" customWidth="1"/>
    <col min="3598" max="3598" width="1.5703125" style="32" customWidth="1"/>
    <col min="3599" max="3599" width="9.5703125" style="32" bestFit="1" customWidth="1"/>
    <col min="3600" max="3840" width="9" style="32"/>
    <col min="3841" max="3841" width="3.42578125" style="32" customWidth="1"/>
    <col min="3842" max="3842" width="30.7109375" style="32" customWidth="1"/>
    <col min="3843" max="3843" width="10.7109375" style="32" customWidth="1"/>
    <col min="3844" max="3846" width="0" style="32" hidden="1" customWidth="1"/>
    <col min="3847" max="3847" width="11.42578125" style="32" customWidth="1"/>
    <col min="3848" max="3850" width="0" style="32" hidden="1" customWidth="1"/>
    <col min="3851" max="3851" width="12.42578125" style="32" customWidth="1"/>
    <col min="3852" max="3852" width="7.140625" style="32" customWidth="1"/>
    <col min="3853" max="3853" width="9.85546875" style="32" customWidth="1"/>
    <col min="3854" max="3854" width="1.5703125" style="32" customWidth="1"/>
    <col min="3855" max="3855" width="9.5703125" style="32" bestFit="1" customWidth="1"/>
    <col min="3856" max="4096" width="9" style="32"/>
    <col min="4097" max="4097" width="3.42578125" style="32" customWidth="1"/>
    <col min="4098" max="4098" width="30.7109375" style="32" customWidth="1"/>
    <col min="4099" max="4099" width="10.7109375" style="32" customWidth="1"/>
    <col min="4100" max="4102" width="0" style="32" hidden="1" customWidth="1"/>
    <col min="4103" max="4103" width="11.42578125" style="32" customWidth="1"/>
    <col min="4104" max="4106" width="0" style="32" hidden="1" customWidth="1"/>
    <col min="4107" max="4107" width="12.42578125" style="32" customWidth="1"/>
    <col min="4108" max="4108" width="7.140625" style="32" customWidth="1"/>
    <col min="4109" max="4109" width="9.85546875" style="32" customWidth="1"/>
    <col min="4110" max="4110" width="1.5703125" style="32" customWidth="1"/>
    <col min="4111" max="4111" width="9.5703125" style="32" bestFit="1" customWidth="1"/>
    <col min="4112" max="4352" width="9" style="32"/>
    <col min="4353" max="4353" width="3.42578125" style="32" customWidth="1"/>
    <col min="4354" max="4354" width="30.7109375" style="32" customWidth="1"/>
    <col min="4355" max="4355" width="10.7109375" style="32" customWidth="1"/>
    <col min="4356" max="4358" width="0" style="32" hidden="1" customWidth="1"/>
    <col min="4359" max="4359" width="11.42578125" style="32" customWidth="1"/>
    <col min="4360" max="4362" width="0" style="32" hidden="1" customWidth="1"/>
    <col min="4363" max="4363" width="12.42578125" style="32" customWidth="1"/>
    <col min="4364" max="4364" width="7.140625" style="32" customWidth="1"/>
    <col min="4365" max="4365" width="9.85546875" style="32" customWidth="1"/>
    <col min="4366" max="4366" width="1.5703125" style="32" customWidth="1"/>
    <col min="4367" max="4367" width="9.5703125" style="32" bestFit="1" customWidth="1"/>
    <col min="4368" max="4608" width="9" style="32"/>
    <col min="4609" max="4609" width="3.42578125" style="32" customWidth="1"/>
    <col min="4610" max="4610" width="30.7109375" style="32" customWidth="1"/>
    <col min="4611" max="4611" width="10.7109375" style="32" customWidth="1"/>
    <col min="4612" max="4614" width="0" style="32" hidden="1" customWidth="1"/>
    <col min="4615" max="4615" width="11.42578125" style="32" customWidth="1"/>
    <col min="4616" max="4618" width="0" style="32" hidden="1" customWidth="1"/>
    <col min="4619" max="4619" width="12.42578125" style="32" customWidth="1"/>
    <col min="4620" max="4620" width="7.140625" style="32" customWidth="1"/>
    <col min="4621" max="4621" width="9.85546875" style="32" customWidth="1"/>
    <col min="4622" max="4622" width="1.5703125" style="32" customWidth="1"/>
    <col min="4623" max="4623" width="9.5703125" style="32" bestFit="1" customWidth="1"/>
    <col min="4624" max="4864" width="9" style="32"/>
    <col min="4865" max="4865" width="3.42578125" style="32" customWidth="1"/>
    <col min="4866" max="4866" width="30.7109375" style="32" customWidth="1"/>
    <col min="4867" max="4867" width="10.7109375" style="32" customWidth="1"/>
    <col min="4868" max="4870" width="0" style="32" hidden="1" customWidth="1"/>
    <col min="4871" max="4871" width="11.42578125" style="32" customWidth="1"/>
    <col min="4872" max="4874" width="0" style="32" hidden="1" customWidth="1"/>
    <col min="4875" max="4875" width="12.42578125" style="32" customWidth="1"/>
    <col min="4876" max="4876" width="7.140625" style="32" customWidth="1"/>
    <col min="4877" max="4877" width="9.85546875" style="32" customWidth="1"/>
    <col min="4878" max="4878" width="1.5703125" style="32" customWidth="1"/>
    <col min="4879" max="4879" width="9.5703125" style="32" bestFit="1" customWidth="1"/>
    <col min="4880" max="5120" width="9" style="32"/>
    <col min="5121" max="5121" width="3.42578125" style="32" customWidth="1"/>
    <col min="5122" max="5122" width="30.7109375" style="32" customWidth="1"/>
    <col min="5123" max="5123" width="10.7109375" style="32" customWidth="1"/>
    <col min="5124" max="5126" width="0" style="32" hidden="1" customWidth="1"/>
    <col min="5127" max="5127" width="11.42578125" style="32" customWidth="1"/>
    <col min="5128" max="5130" width="0" style="32" hidden="1" customWidth="1"/>
    <col min="5131" max="5131" width="12.42578125" style="32" customWidth="1"/>
    <col min="5132" max="5132" width="7.140625" style="32" customWidth="1"/>
    <col min="5133" max="5133" width="9.85546875" style="32" customWidth="1"/>
    <col min="5134" max="5134" width="1.5703125" style="32" customWidth="1"/>
    <col min="5135" max="5135" width="9.5703125" style="32" bestFit="1" customWidth="1"/>
    <col min="5136" max="5376" width="9" style="32"/>
    <col min="5377" max="5377" width="3.42578125" style="32" customWidth="1"/>
    <col min="5378" max="5378" width="30.7109375" style="32" customWidth="1"/>
    <col min="5379" max="5379" width="10.7109375" style="32" customWidth="1"/>
    <col min="5380" max="5382" width="0" style="32" hidden="1" customWidth="1"/>
    <col min="5383" max="5383" width="11.42578125" style="32" customWidth="1"/>
    <col min="5384" max="5386" width="0" style="32" hidden="1" customWidth="1"/>
    <col min="5387" max="5387" width="12.42578125" style="32" customWidth="1"/>
    <col min="5388" max="5388" width="7.140625" style="32" customWidth="1"/>
    <col min="5389" max="5389" width="9.85546875" style="32" customWidth="1"/>
    <col min="5390" max="5390" width="1.5703125" style="32" customWidth="1"/>
    <col min="5391" max="5391" width="9.5703125" style="32" bestFit="1" customWidth="1"/>
    <col min="5392" max="5632" width="9" style="32"/>
    <col min="5633" max="5633" width="3.42578125" style="32" customWidth="1"/>
    <col min="5634" max="5634" width="30.7109375" style="32" customWidth="1"/>
    <col min="5635" max="5635" width="10.7109375" style="32" customWidth="1"/>
    <col min="5636" max="5638" width="0" style="32" hidden="1" customWidth="1"/>
    <col min="5639" max="5639" width="11.42578125" style="32" customWidth="1"/>
    <col min="5640" max="5642" width="0" style="32" hidden="1" customWidth="1"/>
    <col min="5643" max="5643" width="12.42578125" style="32" customWidth="1"/>
    <col min="5644" max="5644" width="7.140625" style="32" customWidth="1"/>
    <col min="5645" max="5645" width="9.85546875" style="32" customWidth="1"/>
    <col min="5646" max="5646" width="1.5703125" style="32" customWidth="1"/>
    <col min="5647" max="5647" width="9.5703125" style="32" bestFit="1" customWidth="1"/>
    <col min="5648" max="5888" width="9" style="32"/>
    <col min="5889" max="5889" width="3.42578125" style="32" customWidth="1"/>
    <col min="5890" max="5890" width="30.7109375" style="32" customWidth="1"/>
    <col min="5891" max="5891" width="10.7109375" style="32" customWidth="1"/>
    <col min="5892" max="5894" width="0" style="32" hidden="1" customWidth="1"/>
    <col min="5895" max="5895" width="11.42578125" style="32" customWidth="1"/>
    <col min="5896" max="5898" width="0" style="32" hidden="1" customWidth="1"/>
    <col min="5899" max="5899" width="12.42578125" style="32" customWidth="1"/>
    <col min="5900" max="5900" width="7.140625" style="32" customWidth="1"/>
    <col min="5901" max="5901" width="9.85546875" style="32" customWidth="1"/>
    <col min="5902" max="5902" width="1.5703125" style="32" customWidth="1"/>
    <col min="5903" max="5903" width="9.5703125" style="32" bestFit="1" customWidth="1"/>
    <col min="5904" max="6144" width="9" style="32"/>
    <col min="6145" max="6145" width="3.42578125" style="32" customWidth="1"/>
    <col min="6146" max="6146" width="30.7109375" style="32" customWidth="1"/>
    <col min="6147" max="6147" width="10.7109375" style="32" customWidth="1"/>
    <col min="6148" max="6150" width="0" style="32" hidden="1" customWidth="1"/>
    <col min="6151" max="6151" width="11.42578125" style="32" customWidth="1"/>
    <col min="6152" max="6154" width="0" style="32" hidden="1" customWidth="1"/>
    <col min="6155" max="6155" width="12.42578125" style="32" customWidth="1"/>
    <col min="6156" max="6156" width="7.140625" style="32" customWidth="1"/>
    <col min="6157" max="6157" width="9.85546875" style="32" customWidth="1"/>
    <col min="6158" max="6158" width="1.5703125" style="32" customWidth="1"/>
    <col min="6159" max="6159" width="9.5703125" style="32" bestFit="1" customWidth="1"/>
    <col min="6160" max="6400" width="9" style="32"/>
    <col min="6401" max="6401" width="3.42578125" style="32" customWidth="1"/>
    <col min="6402" max="6402" width="30.7109375" style="32" customWidth="1"/>
    <col min="6403" max="6403" width="10.7109375" style="32" customWidth="1"/>
    <col min="6404" max="6406" width="0" style="32" hidden="1" customWidth="1"/>
    <col min="6407" max="6407" width="11.42578125" style="32" customWidth="1"/>
    <col min="6408" max="6410" width="0" style="32" hidden="1" customWidth="1"/>
    <col min="6411" max="6411" width="12.42578125" style="32" customWidth="1"/>
    <col min="6412" max="6412" width="7.140625" style="32" customWidth="1"/>
    <col min="6413" max="6413" width="9.85546875" style="32" customWidth="1"/>
    <col min="6414" max="6414" width="1.5703125" style="32" customWidth="1"/>
    <col min="6415" max="6415" width="9.5703125" style="32" bestFit="1" customWidth="1"/>
    <col min="6416" max="6656" width="9" style="32"/>
    <col min="6657" max="6657" width="3.42578125" style="32" customWidth="1"/>
    <col min="6658" max="6658" width="30.7109375" style="32" customWidth="1"/>
    <col min="6659" max="6659" width="10.7109375" style="32" customWidth="1"/>
    <col min="6660" max="6662" width="0" style="32" hidden="1" customWidth="1"/>
    <col min="6663" max="6663" width="11.42578125" style="32" customWidth="1"/>
    <col min="6664" max="6666" width="0" style="32" hidden="1" customWidth="1"/>
    <col min="6667" max="6667" width="12.42578125" style="32" customWidth="1"/>
    <col min="6668" max="6668" width="7.140625" style="32" customWidth="1"/>
    <col min="6669" max="6669" width="9.85546875" style="32" customWidth="1"/>
    <col min="6670" max="6670" width="1.5703125" style="32" customWidth="1"/>
    <col min="6671" max="6671" width="9.5703125" style="32" bestFit="1" customWidth="1"/>
    <col min="6672" max="6912" width="9" style="32"/>
    <col min="6913" max="6913" width="3.42578125" style="32" customWidth="1"/>
    <col min="6914" max="6914" width="30.7109375" style="32" customWidth="1"/>
    <col min="6915" max="6915" width="10.7109375" style="32" customWidth="1"/>
    <col min="6916" max="6918" width="0" style="32" hidden="1" customWidth="1"/>
    <col min="6919" max="6919" width="11.42578125" style="32" customWidth="1"/>
    <col min="6920" max="6922" width="0" style="32" hidden="1" customWidth="1"/>
    <col min="6923" max="6923" width="12.42578125" style="32" customWidth="1"/>
    <col min="6924" max="6924" width="7.140625" style="32" customWidth="1"/>
    <col min="6925" max="6925" width="9.85546875" style="32" customWidth="1"/>
    <col min="6926" max="6926" width="1.5703125" style="32" customWidth="1"/>
    <col min="6927" max="6927" width="9.5703125" style="32" bestFit="1" customWidth="1"/>
    <col min="6928" max="7168" width="9" style="32"/>
    <col min="7169" max="7169" width="3.42578125" style="32" customWidth="1"/>
    <col min="7170" max="7170" width="30.7109375" style="32" customWidth="1"/>
    <col min="7171" max="7171" width="10.7109375" style="32" customWidth="1"/>
    <col min="7172" max="7174" width="0" style="32" hidden="1" customWidth="1"/>
    <col min="7175" max="7175" width="11.42578125" style="32" customWidth="1"/>
    <col min="7176" max="7178" width="0" style="32" hidden="1" customWidth="1"/>
    <col min="7179" max="7179" width="12.42578125" style="32" customWidth="1"/>
    <col min="7180" max="7180" width="7.140625" style="32" customWidth="1"/>
    <col min="7181" max="7181" width="9.85546875" style="32" customWidth="1"/>
    <col min="7182" max="7182" width="1.5703125" style="32" customWidth="1"/>
    <col min="7183" max="7183" width="9.5703125" style="32" bestFit="1" customWidth="1"/>
    <col min="7184" max="7424" width="9" style="32"/>
    <col min="7425" max="7425" width="3.42578125" style="32" customWidth="1"/>
    <col min="7426" max="7426" width="30.7109375" style="32" customWidth="1"/>
    <col min="7427" max="7427" width="10.7109375" style="32" customWidth="1"/>
    <col min="7428" max="7430" width="0" style="32" hidden="1" customWidth="1"/>
    <col min="7431" max="7431" width="11.42578125" style="32" customWidth="1"/>
    <col min="7432" max="7434" width="0" style="32" hidden="1" customWidth="1"/>
    <col min="7435" max="7435" width="12.42578125" style="32" customWidth="1"/>
    <col min="7436" max="7436" width="7.140625" style="32" customWidth="1"/>
    <col min="7437" max="7437" width="9.85546875" style="32" customWidth="1"/>
    <col min="7438" max="7438" width="1.5703125" style="32" customWidth="1"/>
    <col min="7439" max="7439" width="9.5703125" style="32" bestFit="1" customWidth="1"/>
    <col min="7440" max="7680" width="9" style="32"/>
    <col min="7681" max="7681" width="3.42578125" style="32" customWidth="1"/>
    <col min="7682" max="7682" width="30.7109375" style="32" customWidth="1"/>
    <col min="7683" max="7683" width="10.7109375" style="32" customWidth="1"/>
    <col min="7684" max="7686" width="0" style="32" hidden="1" customWidth="1"/>
    <col min="7687" max="7687" width="11.42578125" style="32" customWidth="1"/>
    <col min="7688" max="7690" width="0" style="32" hidden="1" customWidth="1"/>
    <col min="7691" max="7691" width="12.42578125" style="32" customWidth="1"/>
    <col min="7692" max="7692" width="7.140625" style="32" customWidth="1"/>
    <col min="7693" max="7693" width="9.85546875" style="32" customWidth="1"/>
    <col min="7694" max="7694" width="1.5703125" style="32" customWidth="1"/>
    <col min="7695" max="7695" width="9.5703125" style="32" bestFit="1" customWidth="1"/>
    <col min="7696" max="7936" width="9" style="32"/>
    <col min="7937" max="7937" width="3.42578125" style="32" customWidth="1"/>
    <col min="7938" max="7938" width="30.7109375" style="32" customWidth="1"/>
    <col min="7939" max="7939" width="10.7109375" style="32" customWidth="1"/>
    <col min="7940" max="7942" width="0" style="32" hidden="1" customWidth="1"/>
    <col min="7943" max="7943" width="11.42578125" style="32" customWidth="1"/>
    <col min="7944" max="7946" width="0" style="32" hidden="1" customWidth="1"/>
    <col min="7947" max="7947" width="12.42578125" style="32" customWidth="1"/>
    <col min="7948" max="7948" width="7.140625" style="32" customWidth="1"/>
    <col min="7949" max="7949" width="9.85546875" style="32" customWidth="1"/>
    <col min="7950" max="7950" width="1.5703125" style="32" customWidth="1"/>
    <col min="7951" max="7951" width="9.5703125" style="32" bestFit="1" customWidth="1"/>
    <col min="7952" max="8192" width="9" style="32"/>
    <col min="8193" max="8193" width="3.42578125" style="32" customWidth="1"/>
    <col min="8194" max="8194" width="30.7109375" style="32" customWidth="1"/>
    <col min="8195" max="8195" width="10.7109375" style="32" customWidth="1"/>
    <col min="8196" max="8198" width="0" style="32" hidden="1" customWidth="1"/>
    <col min="8199" max="8199" width="11.42578125" style="32" customWidth="1"/>
    <col min="8200" max="8202" width="0" style="32" hidden="1" customWidth="1"/>
    <col min="8203" max="8203" width="12.42578125" style="32" customWidth="1"/>
    <col min="8204" max="8204" width="7.140625" style="32" customWidth="1"/>
    <col min="8205" max="8205" width="9.85546875" style="32" customWidth="1"/>
    <col min="8206" max="8206" width="1.5703125" style="32" customWidth="1"/>
    <col min="8207" max="8207" width="9.5703125" style="32" bestFit="1" customWidth="1"/>
    <col min="8208" max="8448" width="9" style="32"/>
    <col min="8449" max="8449" width="3.42578125" style="32" customWidth="1"/>
    <col min="8450" max="8450" width="30.7109375" style="32" customWidth="1"/>
    <col min="8451" max="8451" width="10.7109375" style="32" customWidth="1"/>
    <col min="8452" max="8454" width="0" style="32" hidden="1" customWidth="1"/>
    <col min="8455" max="8455" width="11.42578125" style="32" customWidth="1"/>
    <col min="8456" max="8458" width="0" style="32" hidden="1" customWidth="1"/>
    <col min="8459" max="8459" width="12.42578125" style="32" customWidth="1"/>
    <col min="8460" max="8460" width="7.140625" style="32" customWidth="1"/>
    <col min="8461" max="8461" width="9.85546875" style="32" customWidth="1"/>
    <col min="8462" max="8462" width="1.5703125" style="32" customWidth="1"/>
    <col min="8463" max="8463" width="9.5703125" style="32" bestFit="1" customWidth="1"/>
    <col min="8464" max="8704" width="9" style="32"/>
    <col min="8705" max="8705" width="3.42578125" style="32" customWidth="1"/>
    <col min="8706" max="8706" width="30.7109375" style="32" customWidth="1"/>
    <col min="8707" max="8707" width="10.7109375" style="32" customWidth="1"/>
    <col min="8708" max="8710" width="0" style="32" hidden="1" customWidth="1"/>
    <col min="8711" max="8711" width="11.42578125" style="32" customWidth="1"/>
    <col min="8712" max="8714" width="0" style="32" hidden="1" customWidth="1"/>
    <col min="8715" max="8715" width="12.42578125" style="32" customWidth="1"/>
    <col min="8716" max="8716" width="7.140625" style="32" customWidth="1"/>
    <col min="8717" max="8717" width="9.85546875" style="32" customWidth="1"/>
    <col min="8718" max="8718" width="1.5703125" style="32" customWidth="1"/>
    <col min="8719" max="8719" width="9.5703125" style="32" bestFit="1" customWidth="1"/>
    <col min="8720" max="8960" width="9" style="32"/>
    <col min="8961" max="8961" width="3.42578125" style="32" customWidth="1"/>
    <col min="8962" max="8962" width="30.7109375" style="32" customWidth="1"/>
    <col min="8963" max="8963" width="10.7109375" style="32" customWidth="1"/>
    <col min="8964" max="8966" width="0" style="32" hidden="1" customWidth="1"/>
    <col min="8967" max="8967" width="11.42578125" style="32" customWidth="1"/>
    <col min="8968" max="8970" width="0" style="32" hidden="1" customWidth="1"/>
    <col min="8971" max="8971" width="12.42578125" style="32" customWidth="1"/>
    <col min="8972" max="8972" width="7.140625" style="32" customWidth="1"/>
    <col min="8973" max="8973" width="9.85546875" style="32" customWidth="1"/>
    <col min="8974" max="8974" width="1.5703125" style="32" customWidth="1"/>
    <col min="8975" max="8975" width="9.5703125" style="32" bestFit="1" customWidth="1"/>
    <col min="8976" max="9216" width="9" style="32"/>
    <col min="9217" max="9217" width="3.42578125" style="32" customWidth="1"/>
    <col min="9218" max="9218" width="30.7109375" style="32" customWidth="1"/>
    <col min="9219" max="9219" width="10.7109375" style="32" customWidth="1"/>
    <col min="9220" max="9222" width="0" style="32" hidden="1" customWidth="1"/>
    <col min="9223" max="9223" width="11.42578125" style="32" customWidth="1"/>
    <col min="9224" max="9226" width="0" style="32" hidden="1" customWidth="1"/>
    <col min="9227" max="9227" width="12.42578125" style="32" customWidth="1"/>
    <col min="9228" max="9228" width="7.140625" style="32" customWidth="1"/>
    <col min="9229" max="9229" width="9.85546875" style="32" customWidth="1"/>
    <col min="9230" max="9230" width="1.5703125" style="32" customWidth="1"/>
    <col min="9231" max="9231" width="9.5703125" style="32" bestFit="1" customWidth="1"/>
    <col min="9232" max="9472" width="9" style="32"/>
    <col min="9473" max="9473" width="3.42578125" style="32" customWidth="1"/>
    <col min="9474" max="9474" width="30.7109375" style="32" customWidth="1"/>
    <col min="9475" max="9475" width="10.7109375" style="32" customWidth="1"/>
    <col min="9476" max="9478" width="0" style="32" hidden="1" customWidth="1"/>
    <col min="9479" max="9479" width="11.42578125" style="32" customWidth="1"/>
    <col min="9480" max="9482" width="0" style="32" hidden="1" customWidth="1"/>
    <col min="9483" max="9483" width="12.42578125" style="32" customWidth="1"/>
    <col min="9484" max="9484" width="7.140625" style="32" customWidth="1"/>
    <col min="9485" max="9485" width="9.85546875" style="32" customWidth="1"/>
    <col min="9486" max="9486" width="1.5703125" style="32" customWidth="1"/>
    <col min="9487" max="9487" width="9.5703125" style="32" bestFit="1" customWidth="1"/>
    <col min="9488" max="9728" width="9" style="32"/>
    <col min="9729" max="9729" width="3.42578125" style="32" customWidth="1"/>
    <col min="9730" max="9730" width="30.7109375" style="32" customWidth="1"/>
    <col min="9731" max="9731" width="10.7109375" style="32" customWidth="1"/>
    <col min="9732" max="9734" width="0" style="32" hidden="1" customWidth="1"/>
    <col min="9735" max="9735" width="11.42578125" style="32" customWidth="1"/>
    <col min="9736" max="9738" width="0" style="32" hidden="1" customWidth="1"/>
    <col min="9739" max="9739" width="12.42578125" style="32" customWidth="1"/>
    <col min="9740" max="9740" width="7.140625" style="32" customWidth="1"/>
    <col min="9741" max="9741" width="9.85546875" style="32" customWidth="1"/>
    <col min="9742" max="9742" width="1.5703125" style="32" customWidth="1"/>
    <col min="9743" max="9743" width="9.5703125" style="32" bestFit="1" customWidth="1"/>
    <col min="9744" max="9984" width="9" style="32"/>
    <col min="9985" max="9985" width="3.42578125" style="32" customWidth="1"/>
    <col min="9986" max="9986" width="30.7109375" style="32" customWidth="1"/>
    <col min="9987" max="9987" width="10.7109375" style="32" customWidth="1"/>
    <col min="9988" max="9990" width="0" style="32" hidden="1" customWidth="1"/>
    <col min="9991" max="9991" width="11.42578125" style="32" customWidth="1"/>
    <col min="9992" max="9994" width="0" style="32" hidden="1" customWidth="1"/>
    <col min="9995" max="9995" width="12.42578125" style="32" customWidth="1"/>
    <col min="9996" max="9996" width="7.140625" style="32" customWidth="1"/>
    <col min="9997" max="9997" width="9.85546875" style="32" customWidth="1"/>
    <col min="9998" max="9998" width="1.5703125" style="32" customWidth="1"/>
    <col min="9999" max="9999" width="9.5703125" style="32" bestFit="1" customWidth="1"/>
    <col min="10000" max="10240" width="9" style="32"/>
    <col min="10241" max="10241" width="3.42578125" style="32" customWidth="1"/>
    <col min="10242" max="10242" width="30.7109375" style="32" customWidth="1"/>
    <col min="10243" max="10243" width="10.7109375" style="32" customWidth="1"/>
    <col min="10244" max="10246" width="0" style="32" hidden="1" customWidth="1"/>
    <col min="10247" max="10247" width="11.42578125" style="32" customWidth="1"/>
    <col min="10248" max="10250" width="0" style="32" hidden="1" customWidth="1"/>
    <col min="10251" max="10251" width="12.42578125" style="32" customWidth="1"/>
    <col min="10252" max="10252" width="7.140625" style="32" customWidth="1"/>
    <col min="10253" max="10253" width="9.85546875" style="32" customWidth="1"/>
    <col min="10254" max="10254" width="1.5703125" style="32" customWidth="1"/>
    <col min="10255" max="10255" width="9.5703125" style="32" bestFit="1" customWidth="1"/>
    <col min="10256" max="10496" width="9" style="32"/>
    <col min="10497" max="10497" width="3.42578125" style="32" customWidth="1"/>
    <col min="10498" max="10498" width="30.7109375" style="32" customWidth="1"/>
    <col min="10499" max="10499" width="10.7109375" style="32" customWidth="1"/>
    <col min="10500" max="10502" width="0" style="32" hidden="1" customWidth="1"/>
    <col min="10503" max="10503" width="11.42578125" style="32" customWidth="1"/>
    <col min="10504" max="10506" width="0" style="32" hidden="1" customWidth="1"/>
    <col min="10507" max="10507" width="12.42578125" style="32" customWidth="1"/>
    <col min="10508" max="10508" width="7.140625" style="32" customWidth="1"/>
    <col min="10509" max="10509" width="9.85546875" style="32" customWidth="1"/>
    <col min="10510" max="10510" width="1.5703125" style="32" customWidth="1"/>
    <col min="10511" max="10511" width="9.5703125" style="32" bestFit="1" customWidth="1"/>
    <col min="10512" max="10752" width="9" style="32"/>
    <col min="10753" max="10753" width="3.42578125" style="32" customWidth="1"/>
    <col min="10754" max="10754" width="30.7109375" style="32" customWidth="1"/>
    <col min="10755" max="10755" width="10.7109375" style="32" customWidth="1"/>
    <col min="10756" max="10758" width="0" style="32" hidden="1" customWidth="1"/>
    <col min="10759" max="10759" width="11.42578125" style="32" customWidth="1"/>
    <col min="10760" max="10762" width="0" style="32" hidden="1" customWidth="1"/>
    <col min="10763" max="10763" width="12.42578125" style="32" customWidth="1"/>
    <col min="10764" max="10764" width="7.140625" style="32" customWidth="1"/>
    <col min="10765" max="10765" width="9.85546875" style="32" customWidth="1"/>
    <col min="10766" max="10766" width="1.5703125" style="32" customWidth="1"/>
    <col min="10767" max="10767" width="9.5703125" style="32" bestFit="1" customWidth="1"/>
    <col min="10768" max="11008" width="9" style="32"/>
    <col min="11009" max="11009" width="3.42578125" style="32" customWidth="1"/>
    <col min="11010" max="11010" width="30.7109375" style="32" customWidth="1"/>
    <col min="11011" max="11011" width="10.7109375" style="32" customWidth="1"/>
    <col min="11012" max="11014" width="0" style="32" hidden="1" customWidth="1"/>
    <col min="11015" max="11015" width="11.42578125" style="32" customWidth="1"/>
    <col min="11016" max="11018" width="0" style="32" hidden="1" customWidth="1"/>
    <col min="11019" max="11019" width="12.42578125" style="32" customWidth="1"/>
    <col min="11020" max="11020" width="7.140625" style="32" customWidth="1"/>
    <col min="11021" max="11021" width="9.85546875" style="32" customWidth="1"/>
    <col min="11022" max="11022" width="1.5703125" style="32" customWidth="1"/>
    <col min="11023" max="11023" width="9.5703125" style="32" bestFit="1" customWidth="1"/>
    <col min="11024" max="11264" width="9" style="32"/>
    <col min="11265" max="11265" width="3.42578125" style="32" customWidth="1"/>
    <col min="11266" max="11266" width="30.7109375" style="32" customWidth="1"/>
    <col min="11267" max="11267" width="10.7109375" style="32" customWidth="1"/>
    <col min="11268" max="11270" width="0" style="32" hidden="1" customWidth="1"/>
    <col min="11271" max="11271" width="11.42578125" style="32" customWidth="1"/>
    <col min="11272" max="11274" width="0" style="32" hidden="1" customWidth="1"/>
    <col min="11275" max="11275" width="12.42578125" style="32" customWidth="1"/>
    <col min="11276" max="11276" width="7.140625" style="32" customWidth="1"/>
    <col min="11277" max="11277" width="9.85546875" style="32" customWidth="1"/>
    <col min="11278" max="11278" width="1.5703125" style="32" customWidth="1"/>
    <col min="11279" max="11279" width="9.5703125" style="32" bestFit="1" customWidth="1"/>
    <col min="11280" max="11520" width="9" style="32"/>
    <col min="11521" max="11521" width="3.42578125" style="32" customWidth="1"/>
    <col min="11522" max="11522" width="30.7109375" style="32" customWidth="1"/>
    <col min="11523" max="11523" width="10.7109375" style="32" customWidth="1"/>
    <col min="11524" max="11526" width="0" style="32" hidden="1" customWidth="1"/>
    <col min="11527" max="11527" width="11.42578125" style="32" customWidth="1"/>
    <col min="11528" max="11530" width="0" style="32" hidden="1" customWidth="1"/>
    <col min="11531" max="11531" width="12.42578125" style="32" customWidth="1"/>
    <col min="11532" max="11532" width="7.140625" style="32" customWidth="1"/>
    <col min="11533" max="11533" width="9.85546875" style="32" customWidth="1"/>
    <col min="11534" max="11534" width="1.5703125" style="32" customWidth="1"/>
    <col min="11535" max="11535" width="9.5703125" style="32" bestFit="1" customWidth="1"/>
    <col min="11536" max="11776" width="9" style="32"/>
    <col min="11777" max="11777" width="3.42578125" style="32" customWidth="1"/>
    <col min="11778" max="11778" width="30.7109375" style="32" customWidth="1"/>
    <col min="11779" max="11779" width="10.7109375" style="32" customWidth="1"/>
    <col min="11780" max="11782" width="0" style="32" hidden="1" customWidth="1"/>
    <col min="11783" max="11783" width="11.42578125" style="32" customWidth="1"/>
    <col min="11784" max="11786" width="0" style="32" hidden="1" customWidth="1"/>
    <col min="11787" max="11787" width="12.42578125" style="32" customWidth="1"/>
    <col min="11788" max="11788" width="7.140625" style="32" customWidth="1"/>
    <col min="11789" max="11789" width="9.85546875" style="32" customWidth="1"/>
    <col min="11790" max="11790" width="1.5703125" style="32" customWidth="1"/>
    <col min="11791" max="11791" width="9.5703125" style="32" bestFit="1" customWidth="1"/>
    <col min="11792" max="12032" width="9" style="32"/>
    <col min="12033" max="12033" width="3.42578125" style="32" customWidth="1"/>
    <col min="12034" max="12034" width="30.7109375" style="32" customWidth="1"/>
    <col min="12035" max="12035" width="10.7109375" style="32" customWidth="1"/>
    <col min="12036" max="12038" width="0" style="32" hidden="1" customWidth="1"/>
    <col min="12039" max="12039" width="11.42578125" style="32" customWidth="1"/>
    <col min="12040" max="12042" width="0" style="32" hidden="1" customWidth="1"/>
    <col min="12043" max="12043" width="12.42578125" style="32" customWidth="1"/>
    <col min="12044" max="12044" width="7.140625" style="32" customWidth="1"/>
    <col min="12045" max="12045" width="9.85546875" style="32" customWidth="1"/>
    <col min="12046" max="12046" width="1.5703125" style="32" customWidth="1"/>
    <col min="12047" max="12047" width="9.5703125" style="32" bestFit="1" customWidth="1"/>
    <col min="12048" max="12288" width="9" style="32"/>
    <col min="12289" max="12289" width="3.42578125" style="32" customWidth="1"/>
    <col min="12290" max="12290" width="30.7109375" style="32" customWidth="1"/>
    <col min="12291" max="12291" width="10.7109375" style="32" customWidth="1"/>
    <col min="12292" max="12294" width="0" style="32" hidden="1" customWidth="1"/>
    <col min="12295" max="12295" width="11.42578125" style="32" customWidth="1"/>
    <col min="12296" max="12298" width="0" style="32" hidden="1" customWidth="1"/>
    <col min="12299" max="12299" width="12.42578125" style="32" customWidth="1"/>
    <col min="12300" max="12300" width="7.140625" style="32" customWidth="1"/>
    <col min="12301" max="12301" width="9.85546875" style="32" customWidth="1"/>
    <col min="12302" max="12302" width="1.5703125" style="32" customWidth="1"/>
    <col min="12303" max="12303" width="9.5703125" style="32" bestFit="1" customWidth="1"/>
    <col min="12304" max="12544" width="9" style="32"/>
    <col min="12545" max="12545" width="3.42578125" style="32" customWidth="1"/>
    <col min="12546" max="12546" width="30.7109375" style="32" customWidth="1"/>
    <col min="12547" max="12547" width="10.7109375" style="32" customWidth="1"/>
    <col min="12548" max="12550" width="0" style="32" hidden="1" customWidth="1"/>
    <col min="12551" max="12551" width="11.42578125" style="32" customWidth="1"/>
    <col min="12552" max="12554" width="0" style="32" hidden="1" customWidth="1"/>
    <col min="12555" max="12555" width="12.42578125" style="32" customWidth="1"/>
    <col min="12556" max="12556" width="7.140625" style="32" customWidth="1"/>
    <col min="12557" max="12557" width="9.85546875" style="32" customWidth="1"/>
    <col min="12558" max="12558" width="1.5703125" style="32" customWidth="1"/>
    <col min="12559" max="12559" width="9.5703125" style="32" bestFit="1" customWidth="1"/>
    <col min="12560" max="12800" width="9" style="32"/>
    <col min="12801" max="12801" width="3.42578125" style="32" customWidth="1"/>
    <col min="12802" max="12802" width="30.7109375" style="32" customWidth="1"/>
    <col min="12803" max="12803" width="10.7109375" style="32" customWidth="1"/>
    <col min="12804" max="12806" width="0" style="32" hidden="1" customWidth="1"/>
    <col min="12807" max="12807" width="11.42578125" style="32" customWidth="1"/>
    <col min="12808" max="12810" width="0" style="32" hidden="1" customWidth="1"/>
    <col min="12811" max="12811" width="12.42578125" style="32" customWidth="1"/>
    <col min="12812" max="12812" width="7.140625" style="32" customWidth="1"/>
    <col min="12813" max="12813" width="9.85546875" style="32" customWidth="1"/>
    <col min="12814" max="12814" width="1.5703125" style="32" customWidth="1"/>
    <col min="12815" max="12815" width="9.5703125" style="32" bestFit="1" customWidth="1"/>
    <col min="12816" max="13056" width="9" style="32"/>
    <col min="13057" max="13057" width="3.42578125" style="32" customWidth="1"/>
    <col min="13058" max="13058" width="30.7109375" style="32" customWidth="1"/>
    <col min="13059" max="13059" width="10.7109375" style="32" customWidth="1"/>
    <col min="13060" max="13062" width="0" style="32" hidden="1" customWidth="1"/>
    <col min="13063" max="13063" width="11.42578125" style="32" customWidth="1"/>
    <col min="13064" max="13066" width="0" style="32" hidden="1" customWidth="1"/>
    <col min="13067" max="13067" width="12.42578125" style="32" customWidth="1"/>
    <col min="13068" max="13068" width="7.140625" style="32" customWidth="1"/>
    <col min="13069" max="13069" width="9.85546875" style="32" customWidth="1"/>
    <col min="13070" max="13070" width="1.5703125" style="32" customWidth="1"/>
    <col min="13071" max="13071" width="9.5703125" style="32" bestFit="1" customWidth="1"/>
    <col min="13072" max="13312" width="9" style="32"/>
    <col min="13313" max="13313" width="3.42578125" style="32" customWidth="1"/>
    <col min="13314" max="13314" width="30.7109375" style="32" customWidth="1"/>
    <col min="13315" max="13315" width="10.7109375" style="32" customWidth="1"/>
    <col min="13316" max="13318" width="0" style="32" hidden="1" customWidth="1"/>
    <col min="13319" max="13319" width="11.42578125" style="32" customWidth="1"/>
    <col min="13320" max="13322" width="0" style="32" hidden="1" customWidth="1"/>
    <col min="13323" max="13323" width="12.42578125" style="32" customWidth="1"/>
    <col min="13324" max="13324" width="7.140625" style="32" customWidth="1"/>
    <col min="13325" max="13325" width="9.85546875" style="32" customWidth="1"/>
    <col min="13326" max="13326" width="1.5703125" style="32" customWidth="1"/>
    <col min="13327" max="13327" width="9.5703125" style="32" bestFit="1" customWidth="1"/>
    <col min="13328" max="13568" width="9" style="32"/>
    <col min="13569" max="13569" width="3.42578125" style="32" customWidth="1"/>
    <col min="13570" max="13570" width="30.7109375" style="32" customWidth="1"/>
    <col min="13571" max="13571" width="10.7109375" style="32" customWidth="1"/>
    <col min="13572" max="13574" width="0" style="32" hidden="1" customWidth="1"/>
    <col min="13575" max="13575" width="11.42578125" style="32" customWidth="1"/>
    <col min="13576" max="13578" width="0" style="32" hidden="1" customWidth="1"/>
    <col min="13579" max="13579" width="12.42578125" style="32" customWidth="1"/>
    <col min="13580" max="13580" width="7.140625" style="32" customWidth="1"/>
    <col min="13581" max="13581" width="9.85546875" style="32" customWidth="1"/>
    <col min="13582" max="13582" width="1.5703125" style="32" customWidth="1"/>
    <col min="13583" max="13583" width="9.5703125" style="32" bestFit="1" customWidth="1"/>
    <col min="13584" max="13824" width="9" style="32"/>
    <col min="13825" max="13825" width="3.42578125" style="32" customWidth="1"/>
    <col min="13826" max="13826" width="30.7109375" style="32" customWidth="1"/>
    <col min="13827" max="13827" width="10.7109375" style="32" customWidth="1"/>
    <col min="13828" max="13830" width="0" style="32" hidden="1" customWidth="1"/>
    <col min="13831" max="13831" width="11.42578125" style="32" customWidth="1"/>
    <col min="13832" max="13834" width="0" style="32" hidden="1" customWidth="1"/>
    <col min="13835" max="13835" width="12.42578125" style="32" customWidth="1"/>
    <col min="13836" max="13836" width="7.140625" style="32" customWidth="1"/>
    <col min="13837" max="13837" width="9.85546875" style="32" customWidth="1"/>
    <col min="13838" max="13838" width="1.5703125" style="32" customWidth="1"/>
    <col min="13839" max="13839" width="9.5703125" style="32" bestFit="1" customWidth="1"/>
    <col min="13840" max="14080" width="9" style="32"/>
    <col min="14081" max="14081" width="3.42578125" style="32" customWidth="1"/>
    <col min="14082" max="14082" width="30.7109375" style="32" customWidth="1"/>
    <col min="14083" max="14083" width="10.7109375" style="32" customWidth="1"/>
    <col min="14084" max="14086" width="0" style="32" hidden="1" customWidth="1"/>
    <col min="14087" max="14087" width="11.42578125" style="32" customWidth="1"/>
    <col min="14088" max="14090" width="0" style="32" hidden="1" customWidth="1"/>
    <col min="14091" max="14091" width="12.42578125" style="32" customWidth="1"/>
    <col min="14092" max="14092" width="7.140625" style="32" customWidth="1"/>
    <col min="14093" max="14093" width="9.85546875" style="32" customWidth="1"/>
    <col min="14094" max="14094" width="1.5703125" style="32" customWidth="1"/>
    <col min="14095" max="14095" width="9.5703125" style="32" bestFit="1" customWidth="1"/>
    <col min="14096" max="14336" width="9" style="32"/>
    <col min="14337" max="14337" width="3.42578125" style="32" customWidth="1"/>
    <col min="14338" max="14338" width="30.7109375" style="32" customWidth="1"/>
    <col min="14339" max="14339" width="10.7109375" style="32" customWidth="1"/>
    <col min="14340" max="14342" width="0" style="32" hidden="1" customWidth="1"/>
    <col min="14343" max="14343" width="11.42578125" style="32" customWidth="1"/>
    <col min="14344" max="14346" width="0" style="32" hidden="1" customWidth="1"/>
    <col min="14347" max="14347" width="12.42578125" style="32" customWidth="1"/>
    <col min="14348" max="14348" width="7.140625" style="32" customWidth="1"/>
    <col min="14349" max="14349" width="9.85546875" style="32" customWidth="1"/>
    <col min="14350" max="14350" width="1.5703125" style="32" customWidth="1"/>
    <col min="14351" max="14351" width="9.5703125" style="32" bestFit="1" customWidth="1"/>
    <col min="14352" max="14592" width="9" style="32"/>
    <col min="14593" max="14593" width="3.42578125" style="32" customWidth="1"/>
    <col min="14594" max="14594" width="30.7109375" style="32" customWidth="1"/>
    <col min="14595" max="14595" width="10.7109375" style="32" customWidth="1"/>
    <col min="14596" max="14598" width="0" style="32" hidden="1" customWidth="1"/>
    <col min="14599" max="14599" width="11.42578125" style="32" customWidth="1"/>
    <col min="14600" max="14602" width="0" style="32" hidden="1" customWidth="1"/>
    <col min="14603" max="14603" width="12.42578125" style="32" customWidth="1"/>
    <col min="14604" max="14604" width="7.140625" style="32" customWidth="1"/>
    <col min="14605" max="14605" width="9.85546875" style="32" customWidth="1"/>
    <col min="14606" max="14606" width="1.5703125" style="32" customWidth="1"/>
    <col min="14607" max="14607" width="9.5703125" style="32" bestFit="1" customWidth="1"/>
    <col min="14608" max="14848" width="9" style="32"/>
    <col min="14849" max="14849" width="3.42578125" style="32" customWidth="1"/>
    <col min="14850" max="14850" width="30.7109375" style="32" customWidth="1"/>
    <col min="14851" max="14851" width="10.7109375" style="32" customWidth="1"/>
    <col min="14852" max="14854" width="0" style="32" hidden="1" customWidth="1"/>
    <col min="14855" max="14855" width="11.42578125" style="32" customWidth="1"/>
    <col min="14856" max="14858" width="0" style="32" hidden="1" customWidth="1"/>
    <col min="14859" max="14859" width="12.42578125" style="32" customWidth="1"/>
    <col min="14860" max="14860" width="7.140625" style="32" customWidth="1"/>
    <col min="14861" max="14861" width="9.85546875" style="32" customWidth="1"/>
    <col min="14862" max="14862" width="1.5703125" style="32" customWidth="1"/>
    <col min="14863" max="14863" width="9.5703125" style="32" bestFit="1" customWidth="1"/>
    <col min="14864" max="15104" width="9" style="32"/>
    <col min="15105" max="15105" width="3.42578125" style="32" customWidth="1"/>
    <col min="15106" max="15106" width="30.7109375" style="32" customWidth="1"/>
    <col min="15107" max="15107" width="10.7109375" style="32" customWidth="1"/>
    <col min="15108" max="15110" width="0" style="32" hidden="1" customWidth="1"/>
    <col min="15111" max="15111" width="11.42578125" style="32" customWidth="1"/>
    <col min="15112" max="15114" width="0" style="32" hidden="1" customWidth="1"/>
    <col min="15115" max="15115" width="12.42578125" style="32" customWidth="1"/>
    <col min="15116" max="15116" width="7.140625" style="32" customWidth="1"/>
    <col min="15117" max="15117" width="9.85546875" style="32" customWidth="1"/>
    <col min="15118" max="15118" width="1.5703125" style="32" customWidth="1"/>
    <col min="15119" max="15119" width="9.5703125" style="32" bestFit="1" customWidth="1"/>
    <col min="15120" max="15360" width="9" style="32"/>
    <col min="15361" max="15361" width="3.42578125" style="32" customWidth="1"/>
    <col min="15362" max="15362" width="30.7109375" style="32" customWidth="1"/>
    <col min="15363" max="15363" width="10.7109375" style="32" customWidth="1"/>
    <col min="15364" max="15366" width="0" style="32" hidden="1" customWidth="1"/>
    <col min="15367" max="15367" width="11.42578125" style="32" customWidth="1"/>
    <col min="15368" max="15370" width="0" style="32" hidden="1" customWidth="1"/>
    <col min="15371" max="15371" width="12.42578125" style="32" customWidth="1"/>
    <col min="15372" max="15372" width="7.140625" style="32" customWidth="1"/>
    <col min="15373" max="15373" width="9.85546875" style="32" customWidth="1"/>
    <col min="15374" max="15374" width="1.5703125" style="32" customWidth="1"/>
    <col min="15375" max="15375" width="9.5703125" style="32" bestFit="1" customWidth="1"/>
    <col min="15376" max="15616" width="9" style="32"/>
    <col min="15617" max="15617" width="3.42578125" style="32" customWidth="1"/>
    <col min="15618" max="15618" width="30.7109375" style="32" customWidth="1"/>
    <col min="15619" max="15619" width="10.7109375" style="32" customWidth="1"/>
    <col min="15620" max="15622" width="0" style="32" hidden="1" customWidth="1"/>
    <col min="15623" max="15623" width="11.42578125" style="32" customWidth="1"/>
    <col min="15624" max="15626" width="0" style="32" hidden="1" customWidth="1"/>
    <col min="15627" max="15627" width="12.42578125" style="32" customWidth="1"/>
    <col min="15628" max="15628" width="7.140625" style="32" customWidth="1"/>
    <col min="15629" max="15629" width="9.85546875" style="32" customWidth="1"/>
    <col min="15630" max="15630" width="1.5703125" style="32" customWidth="1"/>
    <col min="15631" max="15631" width="9.5703125" style="32" bestFit="1" customWidth="1"/>
    <col min="15632" max="15872" width="9" style="32"/>
    <col min="15873" max="15873" width="3.42578125" style="32" customWidth="1"/>
    <col min="15874" max="15874" width="30.7109375" style="32" customWidth="1"/>
    <col min="15875" max="15875" width="10.7109375" style="32" customWidth="1"/>
    <col min="15876" max="15878" width="0" style="32" hidden="1" customWidth="1"/>
    <col min="15879" max="15879" width="11.42578125" style="32" customWidth="1"/>
    <col min="15880" max="15882" width="0" style="32" hidden="1" customWidth="1"/>
    <col min="15883" max="15883" width="12.42578125" style="32" customWidth="1"/>
    <col min="15884" max="15884" width="7.140625" style="32" customWidth="1"/>
    <col min="15885" max="15885" width="9.85546875" style="32" customWidth="1"/>
    <col min="15886" max="15886" width="1.5703125" style="32" customWidth="1"/>
    <col min="15887" max="15887" width="9.5703125" style="32" bestFit="1" customWidth="1"/>
    <col min="15888" max="16128" width="9" style="32"/>
    <col min="16129" max="16129" width="3.42578125" style="32" customWidth="1"/>
    <col min="16130" max="16130" width="30.7109375" style="32" customWidth="1"/>
    <col min="16131" max="16131" width="10.7109375" style="32" customWidth="1"/>
    <col min="16132" max="16134" width="0" style="32" hidden="1" customWidth="1"/>
    <col min="16135" max="16135" width="11.42578125" style="32" customWidth="1"/>
    <col min="16136" max="16138" width="0" style="32" hidden="1" customWidth="1"/>
    <col min="16139" max="16139" width="12.42578125" style="32" customWidth="1"/>
    <col min="16140" max="16140" width="7.140625" style="32" customWidth="1"/>
    <col min="16141" max="16141" width="9.85546875" style="32" customWidth="1"/>
    <col min="16142" max="16142" width="1.5703125" style="32" customWidth="1"/>
    <col min="16143" max="16143" width="9.5703125" style="32" bestFit="1" customWidth="1"/>
    <col min="16144" max="16384" width="9" style="32"/>
  </cols>
  <sheetData>
    <row r="6" spans="1:14" ht="15" customHeight="1" x14ac:dyDescent="0.25">
      <c r="A6" s="189" t="s">
        <v>62</v>
      </c>
      <c r="B6" s="189"/>
    </row>
    <row r="7" spans="1:14" x14ac:dyDescent="0.25">
      <c r="A7" s="190"/>
      <c r="B7" s="190"/>
    </row>
    <row r="8" spans="1:14" x14ac:dyDescent="0.25">
      <c r="A8" s="190"/>
      <c r="B8" s="190"/>
    </row>
    <row r="9" spans="1:14" ht="14.25" customHeight="1" x14ac:dyDescent="0.25">
      <c r="B9" s="33"/>
      <c r="C9" s="34"/>
      <c r="D9" s="35"/>
      <c r="E9" s="35"/>
      <c r="F9" s="35"/>
      <c r="G9" s="34"/>
      <c r="H9" s="35"/>
      <c r="I9" s="35"/>
      <c r="J9" s="34"/>
      <c r="K9" s="34"/>
      <c r="L9" s="35"/>
      <c r="M9" s="36"/>
    </row>
    <row r="10" spans="1:14" ht="15.6" customHeight="1" x14ac:dyDescent="0.25">
      <c r="A10" s="191" t="s">
        <v>92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35"/>
      <c r="M10" s="37"/>
      <c r="N10" s="37"/>
    </row>
    <row r="11" spans="1:14" ht="18.600000000000001" customHeight="1" thickBot="1" x14ac:dyDescent="0.3">
      <c r="B11" s="37"/>
      <c r="C11" s="34"/>
      <c r="D11" s="35"/>
      <c r="E11" s="35"/>
      <c r="F11" s="35"/>
      <c r="G11" s="34"/>
      <c r="H11" s="35"/>
      <c r="I11" s="35"/>
      <c r="J11" s="34"/>
      <c r="K11" s="34"/>
      <c r="L11" s="38"/>
      <c r="M11" s="37"/>
      <c r="N11" s="38"/>
    </row>
    <row r="12" spans="1:14" x14ac:dyDescent="0.25">
      <c r="A12" s="184" t="s">
        <v>71</v>
      </c>
      <c r="B12" s="182" t="s">
        <v>8</v>
      </c>
      <c r="C12" s="55" t="s">
        <v>71</v>
      </c>
      <c r="D12" s="56" t="s">
        <v>1</v>
      </c>
      <c r="E12" s="55" t="s">
        <v>2</v>
      </c>
      <c r="F12" s="56" t="s">
        <v>3</v>
      </c>
      <c r="G12" s="57" t="s">
        <v>4</v>
      </c>
      <c r="H12" s="55" t="s">
        <v>5</v>
      </c>
      <c r="I12" s="55" t="s">
        <v>5</v>
      </c>
      <c r="J12" s="58" t="s">
        <v>5</v>
      </c>
      <c r="K12" s="182" t="s">
        <v>81</v>
      </c>
      <c r="L12" s="55" t="s">
        <v>7</v>
      </c>
      <c r="M12" s="182" t="s">
        <v>14</v>
      </c>
    </row>
    <row r="13" spans="1:14" ht="13.5" customHeight="1" thickBot="1" x14ac:dyDescent="0.3">
      <c r="A13" s="185"/>
      <c r="B13" s="183"/>
      <c r="C13" s="59"/>
      <c r="D13" s="60" t="s">
        <v>9</v>
      </c>
      <c r="E13" s="59" t="s">
        <v>10</v>
      </c>
      <c r="F13" s="60" t="s">
        <v>11</v>
      </c>
      <c r="G13" s="61">
        <v>0.15</v>
      </c>
      <c r="H13" s="62">
        <v>0.28000000000000003</v>
      </c>
      <c r="I13" s="63">
        <v>0.25</v>
      </c>
      <c r="J13" s="62">
        <v>0.3</v>
      </c>
      <c r="K13" s="183"/>
      <c r="L13" s="59" t="s">
        <v>13</v>
      </c>
      <c r="M13" s="183"/>
    </row>
    <row r="14" spans="1:14" ht="14.25" customHeight="1" x14ac:dyDescent="0.25">
      <c r="A14" s="161">
        <v>2300673</v>
      </c>
      <c r="B14" s="65" t="s">
        <v>15</v>
      </c>
      <c r="C14" s="66">
        <v>2300224</v>
      </c>
      <c r="D14" s="67">
        <v>281</v>
      </c>
      <c r="E14" s="68">
        <v>138.79</v>
      </c>
      <c r="F14" s="69">
        <f>1-(E14/C14)</f>
        <v>0.99993966239809684</v>
      </c>
      <c r="G14" s="68">
        <v>350</v>
      </c>
      <c r="H14" s="67">
        <f>$C14*(1-H$13)</f>
        <v>1656161.28</v>
      </c>
      <c r="I14" s="68">
        <f>$C14*(1-I$13)</f>
        <v>1725168</v>
      </c>
      <c r="J14" s="69">
        <f>$C14*(1-J$13)</f>
        <v>1610156.7999999998</v>
      </c>
      <c r="K14" s="70"/>
      <c r="L14" s="71"/>
      <c r="M14" s="72">
        <f t="shared" ref="M14:M37" si="0">L14*K14*G14</f>
        <v>0</v>
      </c>
    </row>
    <row r="15" spans="1:14" ht="13.5" customHeight="1" x14ac:dyDescent="0.25">
      <c r="A15" s="162">
        <v>2300651</v>
      </c>
      <c r="B15" s="73" t="s">
        <v>16</v>
      </c>
      <c r="C15" s="74">
        <v>2300202</v>
      </c>
      <c r="D15" s="75"/>
      <c r="E15" s="76"/>
      <c r="F15" s="77"/>
      <c r="G15" s="76">
        <v>266</v>
      </c>
      <c r="H15" s="75"/>
      <c r="I15" s="76"/>
      <c r="J15" s="77"/>
      <c r="K15" s="78"/>
      <c r="L15" s="79"/>
      <c r="M15" s="80">
        <f t="shared" si="0"/>
        <v>0</v>
      </c>
    </row>
    <row r="16" spans="1:14" ht="15" customHeight="1" x14ac:dyDescent="0.25">
      <c r="A16" s="162">
        <v>2300674</v>
      </c>
      <c r="B16" s="73" t="s">
        <v>17</v>
      </c>
      <c r="C16" s="74">
        <v>2300225</v>
      </c>
      <c r="D16" s="75"/>
      <c r="E16" s="76"/>
      <c r="F16" s="77"/>
      <c r="G16" s="76">
        <v>242</v>
      </c>
      <c r="H16" s="75"/>
      <c r="I16" s="76"/>
      <c r="J16" s="77"/>
      <c r="K16" s="78"/>
      <c r="L16" s="79"/>
      <c r="M16" s="80">
        <f t="shared" si="0"/>
        <v>0</v>
      </c>
    </row>
    <row r="17" spans="1:15" ht="15" customHeight="1" x14ac:dyDescent="0.25">
      <c r="A17" s="162">
        <v>2300675</v>
      </c>
      <c r="B17" s="73" t="s">
        <v>18</v>
      </c>
      <c r="C17" s="74">
        <v>2300226</v>
      </c>
      <c r="D17" s="75"/>
      <c r="E17" s="76"/>
      <c r="F17" s="77"/>
      <c r="G17" s="76">
        <v>217</v>
      </c>
      <c r="H17" s="75"/>
      <c r="I17" s="76"/>
      <c r="J17" s="77"/>
      <c r="K17" s="78"/>
      <c r="L17" s="79"/>
      <c r="M17" s="80">
        <f t="shared" si="0"/>
        <v>0</v>
      </c>
      <c r="O17" s="39"/>
    </row>
    <row r="18" spans="1:15" ht="14.25" customHeight="1" x14ac:dyDescent="0.25">
      <c r="A18" s="162">
        <v>2300652</v>
      </c>
      <c r="B18" s="73" t="s">
        <v>20</v>
      </c>
      <c r="C18" s="74">
        <v>2300203</v>
      </c>
      <c r="D18" s="75">
        <v>212.93</v>
      </c>
      <c r="E18" s="76">
        <v>124.97</v>
      </c>
      <c r="F18" s="77">
        <f>1-(E18/C18)</f>
        <v>0.99994567001260326</v>
      </c>
      <c r="G18" s="76">
        <v>229</v>
      </c>
      <c r="H18" s="75">
        <f t="shared" ref="H18:J23" si="1">$C18*(1-H$13)</f>
        <v>1656146.16</v>
      </c>
      <c r="I18" s="76">
        <f t="shared" si="1"/>
        <v>1725152.25</v>
      </c>
      <c r="J18" s="77">
        <f t="shared" si="1"/>
        <v>1610142.0999999999</v>
      </c>
      <c r="K18" s="78"/>
      <c r="L18" s="79"/>
      <c r="M18" s="80">
        <f t="shared" si="0"/>
        <v>0</v>
      </c>
    </row>
    <row r="19" spans="1:15" ht="14.25" customHeight="1" x14ac:dyDescent="0.25">
      <c r="A19" s="162">
        <v>2301911</v>
      </c>
      <c r="B19" s="73" t="s">
        <v>76</v>
      </c>
      <c r="C19" s="74"/>
      <c r="D19" s="75"/>
      <c r="E19" s="76"/>
      <c r="F19" s="77"/>
      <c r="G19" s="76">
        <v>312</v>
      </c>
      <c r="H19" s="75"/>
      <c r="I19" s="76"/>
      <c r="J19" s="77"/>
      <c r="K19" s="78"/>
      <c r="L19" s="79"/>
      <c r="M19" s="80">
        <f t="shared" si="0"/>
        <v>0</v>
      </c>
    </row>
    <row r="20" spans="1:15" ht="14.25" customHeight="1" x14ac:dyDescent="0.25">
      <c r="A20" s="162">
        <v>2301914</v>
      </c>
      <c r="B20" s="73" t="s">
        <v>21</v>
      </c>
      <c r="C20" s="74"/>
      <c r="D20" s="75"/>
      <c r="E20" s="76"/>
      <c r="F20" s="77"/>
      <c r="G20" s="76">
        <v>204</v>
      </c>
      <c r="H20" s="75"/>
      <c r="I20" s="76"/>
      <c r="J20" s="77"/>
      <c r="K20" s="78"/>
      <c r="L20" s="79"/>
      <c r="M20" s="80">
        <f t="shared" si="0"/>
        <v>0</v>
      </c>
    </row>
    <row r="21" spans="1:15" ht="14.25" customHeight="1" x14ac:dyDescent="0.25">
      <c r="A21" s="162">
        <v>2301916</v>
      </c>
      <c r="B21" s="73" t="s">
        <v>22</v>
      </c>
      <c r="C21" s="74"/>
      <c r="D21" s="75"/>
      <c r="E21" s="76"/>
      <c r="F21" s="77"/>
      <c r="G21" s="76">
        <v>179</v>
      </c>
      <c r="H21" s="75"/>
      <c r="I21" s="76"/>
      <c r="J21" s="77"/>
      <c r="K21" s="78"/>
      <c r="L21" s="79"/>
      <c r="M21" s="80">
        <f t="shared" si="0"/>
        <v>0</v>
      </c>
    </row>
    <row r="22" spans="1:15" ht="14.25" customHeight="1" x14ac:dyDescent="0.25">
      <c r="A22" s="162">
        <v>2301912</v>
      </c>
      <c r="B22" s="73" t="s">
        <v>23</v>
      </c>
      <c r="C22" s="74"/>
      <c r="D22" s="75"/>
      <c r="E22" s="76"/>
      <c r="F22" s="77"/>
      <c r="G22" s="76">
        <v>274</v>
      </c>
      <c r="H22" s="75"/>
      <c r="I22" s="76"/>
      <c r="J22" s="77"/>
      <c r="K22" s="78"/>
      <c r="L22" s="79"/>
      <c r="M22" s="80">
        <f t="shared" si="0"/>
        <v>0</v>
      </c>
    </row>
    <row r="23" spans="1:15" ht="14.25" customHeight="1" x14ac:dyDescent="0.25">
      <c r="A23" s="162">
        <v>2300653</v>
      </c>
      <c r="B23" s="73" t="s">
        <v>24</v>
      </c>
      <c r="C23" s="74">
        <v>2300204</v>
      </c>
      <c r="D23" s="75">
        <v>144.82</v>
      </c>
      <c r="E23" s="76">
        <v>103.57</v>
      </c>
      <c r="F23" s="77">
        <f>1-(E23/C23)</f>
        <v>0.99995497355886698</v>
      </c>
      <c r="G23" s="76">
        <v>191</v>
      </c>
      <c r="H23" s="75">
        <f t="shared" si="1"/>
        <v>1656146.88</v>
      </c>
      <c r="I23" s="76">
        <f t="shared" si="1"/>
        <v>1725153</v>
      </c>
      <c r="J23" s="77">
        <f t="shared" si="1"/>
        <v>1610142.7999999998</v>
      </c>
      <c r="K23" s="78"/>
      <c r="L23" s="79"/>
      <c r="M23" s="80">
        <f t="shared" si="0"/>
        <v>0</v>
      </c>
    </row>
    <row r="24" spans="1:15" ht="14.25" customHeight="1" x14ac:dyDescent="0.25">
      <c r="A24" s="162">
        <v>2301913</v>
      </c>
      <c r="B24" s="81" t="s">
        <v>25</v>
      </c>
      <c r="C24" s="82"/>
      <c r="D24" s="83"/>
      <c r="E24" s="84"/>
      <c r="F24" s="85"/>
      <c r="G24" s="84">
        <v>166</v>
      </c>
      <c r="H24" s="83"/>
      <c r="I24" s="84"/>
      <c r="J24" s="85"/>
      <c r="K24" s="86"/>
      <c r="L24" s="87"/>
      <c r="M24" s="88">
        <f t="shared" si="0"/>
        <v>0</v>
      </c>
    </row>
    <row r="25" spans="1:15" ht="14.25" customHeight="1" x14ac:dyDescent="0.25">
      <c r="A25" s="162">
        <v>2301915</v>
      </c>
      <c r="B25" s="73" t="s">
        <v>26</v>
      </c>
      <c r="C25" s="82"/>
      <c r="D25" s="83"/>
      <c r="E25" s="84"/>
      <c r="F25" s="85"/>
      <c r="G25" s="84">
        <v>141</v>
      </c>
      <c r="H25" s="83"/>
      <c r="I25" s="84"/>
      <c r="J25" s="85"/>
      <c r="K25" s="86"/>
      <c r="L25" s="87"/>
      <c r="M25" s="88">
        <f t="shared" si="0"/>
        <v>0</v>
      </c>
    </row>
    <row r="26" spans="1:15" ht="14.25" customHeight="1" x14ac:dyDescent="0.25">
      <c r="A26" s="162">
        <v>2301917</v>
      </c>
      <c r="B26" s="73" t="s">
        <v>27</v>
      </c>
      <c r="C26" s="82">
        <v>430.1</v>
      </c>
      <c r="D26" s="83"/>
      <c r="E26" s="84"/>
      <c r="F26" s="85"/>
      <c r="G26" s="84">
        <v>402</v>
      </c>
      <c r="H26" s="83"/>
      <c r="I26" s="84"/>
      <c r="J26" s="85"/>
      <c r="K26" s="86"/>
      <c r="L26" s="87"/>
      <c r="M26" s="88">
        <f t="shared" si="0"/>
        <v>0</v>
      </c>
    </row>
    <row r="27" spans="1:15" ht="14.25" customHeight="1" x14ac:dyDescent="0.25">
      <c r="A27" s="162">
        <v>2300666</v>
      </c>
      <c r="B27" s="89" t="s">
        <v>28</v>
      </c>
      <c r="C27" s="74">
        <v>2300217</v>
      </c>
      <c r="D27" s="75"/>
      <c r="E27" s="76"/>
      <c r="F27" s="77"/>
      <c r="G27" s="76">
        <v>306</v>
      </c>
      <c r="H27" s="75"/>
      <c r="I27" s="76"/>
      <c r="J27" s="77"/>
      <c r="K27" s="78"/>
      <c r="L27" s="79"/>
      <c r="M27" s="80">
        <f t="shared" si="0"/>
        <v>0</v>
      </c>
    </row>
    <row r="28" spans="1:15" ht="15.75" customHeight="1" x14ac:dyDescent="0.25">
      <c r="A28" s="162">
        <v>2301925</v>
      </c>
      <c r="B28" s="73" t="s">
        <v>29</v>
      </c>
      <c r="C28" s="74">
        <v>297</v>
      </c>
      <c r="D28" s="75"/>
      <c r="E28" s="76"/>
      <c r="F28" s="77"/>
      <c r="G28" s="76">
        <v>278</v>
      </c>
      <c r="H28" s="75"/>
      <c r="I28" s="76"/>
      <c r="J28" s="77"/>
      <c r="K28" s="78"/>
      <c r="L28" s="79"/>
      <c r="M28" s="80">
        <f t="shared" si="0"/>
        <v>0</v>
      </c>
    </row>
    <row r="29" spans="1:15" ht="15.75" customHeight="1" x14ac:dyDescent="0.25">
      <c r="A29" s="162">
        <v>2301928</v>
      </c>
      <c r="B29" s="73" t="s">
        <v>30</v>
      </c>
      <c r="C29" s="74">
        <v>266.3</v>
      </c>
      <c r="D29" s="75"/>
      <c r="E29" s="76"/>
      <c r="F29" s="77"/>
      <c r="G29" s="76">
        <v>249</v>
      </c>
      <c r="H29" s="75"/>
      <c r="I29" s="76"/>
      <c r="J29" s="77"/>
      <c r="K29" s="78"/>
      <c r="L29" s="79"/>
      <c r="M29" s="80">
        <f t="shared" si="0"/>
        <v>0</v>
      </c>
    </row>
    <row r="30" spans="1:15" ht="14.25" customHeight="1" x14ac:dyDescent="0.25">
      <c r="A30" s="162">
        <v>2301918</v>
      </c>
      <c r="B30" s="73" t="s">
        <v>31</v>
      </c>
      <c r="C30" s="74">
        <v>384.1</v>
      </c>
      <c r="D30" s="75"/>
      <c r="E30" s="76"/>
      <c r="F30" s="77"/>
      <c r="G30" s="76">
        <v>359</v>
      </c>
      <c r="H30" s="75"/>
      <c r="I30" s="76"/>
      <c r="J30" s="77"/>
      <c r="K30" s="78"/>
      <c r="L30" s="79"/>
      <c r="M30" s="80">
        <f t="shared" si="0"/>
        <v>0</v>
      </c>
    </row>
    <row r="31" spans="1:15" ht="15" customHeight="1" x14ac:dyDescent="0.25">
      <c r="A31" s="162">
        <v>2300667</v>
      </c>
      <c r="B31" s="73" t="s">
        <v>32</v>
      </c>
      <c r="C31" s="74">
        <v>2300218</v>
      </c>
      <c r="D31" s="75"/>
      <c r="E31" s="76"/>
      <c r="F31" s="77"/>
      <c r="G31" s="76">
        <v>263</v>
      </c>
      <c r="H31" s="75"/>
      <c r="I31" s="76"/>
      <c r="J31" s="77"/>
      <c r="K31" s="78"/>
      <c r="L31" s="79"/>
      <c r="M31" s="80">
        <f t="shared" si="0"/>
        <v>0</v>
      </c>
    </row>
    <row r="32" spans="1:15" ht="15" customHeight="1" x14ac:dyDescent="0.25">
      <c r="A32" s="162">
        <v>2301924</v>
      </c>
      <c r="B32" s="73" t="s">
        <v>33</v>
      </c>
      <c r="C32" s="74">
        <v>251</v>
      </c>
      <c r="D32" s="75"/>
      <c r="E32" s="76"/>
      <c r="F32" s="77"/>
      <c r="G32" s="76">
        <v>235</v>
      </c>
      <c r="H32" s="75"/>
      <c r="I32" s="76"/>
      <c r="J32" s="77"/>
      <c r="K32" s="78"/>
      <c r="L32" s="79"/>
      <c r="M32" s="80">
        <f t="shared" si="0"/>
        <v>0</v>
      </c>
    </row>
    <row r="33" spans="1:15" ht="15" customHeight="1" x14ac:dyDescent="0.25">
      <c r="A33" s="162">
        <v>2301927</v>
      </c>
      <c r="B33" s="73" t="s">
        <v>34</v>
      </c>
      <c r="C33" s="74">
        <v>220.3</v>
      </c>
      <c r="D33" s="75"/>
      <c r="E33" s="76"/>
      <c r="F33" s="77"/>
      <c r="G33" s="76">
        <v>206</v>
      </c>
      <c r="H33" s="75"/>
      <c r="I33" s="76"/>
      <c r="J33" s="77"/>
      <c r="K33" s="78"/>
      <c r="L33" s="79"/>
      <c r="M33" s="80">
        <f t="shared" si="0"/>
        <v>0</v>
      </c>
    </row>
    <row r="34" spans="1:15" ht="14.25" customHeight="1" x14ac:dyDescent="0.25">
      <c r="A34" s="162">
        <v>2301919</v>
      </c>
      <c r="B34" s="73" t="s">
        <v>35</v>
      </c>
      <c r="C34" s="74">
        <v>337</v>
      </c>
      <c r="D34" s="75"/>
      <c r="E34" s="76"/>
      <c r="F34" s="77"/>
      <c r="G34" s="76">
        <v>315</v>
      </c>
      <c r="H34" s="75"/>
      <c r="I34" s="76"/>
      <c r="J34" s="77"/>
      <c r="K34" s="78"/>
      <c r="L34" s="79"/>
      <c r="M34" s="80">
        <f t="shared" si="0"/>
        <v>0</v>
      </c>
    </row>
    <row r="35" spans="1:15" ht="15" customHeight="1" x14ac:dyDescent="0.25">
      <c r="A35" s="162">
        <v>2300668</v>
      </c>
      <c r="B35" s="73" t="s">
        <v>36</v>
      </c>
      <c r="C35" s="74">
        <v>2300219</v>
      </c>
      <c r="D35" s="75"/>
      <c r="E35" s="76"/>
      <c r="F35" s="77"/>
      <c r="G35" s="76">
        <v>219</v>
      </c>
      <c r="H35" s="75"/>
      <c r="I35" s="76"/>
      <c r="J35" s="77"/>
      <c r="K35" s="78"/>
      <c r="L35" s="79"/>
      <c r="M35" s="80">
        <f t="shared" si="0"/>
        <v>0</v>
      </c>
    </row>
    <row r="36" spans="1:15" ht="15" customHeight="1" x14ac:dyDescent="0.25">
      <c r="A36" s="162">
        <v>2301923</v>
      </c>
      <c r="B36" s="73" t="s">
        <v>37</v>
      </c>
      <c r="C36" s="90">
        <v>203.9</v>
      </c>
      <c r="D36" s="91"/>
      <c r="E36" s="92"/>
      <c r="F36" s="93"/>
      <c r="G36" s="92">
        <v>191</v>
      </c>
      <c r="H36" s="91"/>
      <c r="I36" s="92"/>
      <c r="J36" s="93"/>
      <c r="K36" s="94"/>
      <c r="L36" s="95"/>
      <c r="M36" s="96">
        <f t="shared" si="0"/>
        <v>0</v>
      </c>
    </row>
    <row r="37" spans="1:15" ht="16.5" customHeight="1" thickBot="1" x14ac:dyDescent="0.3">
      <c r="A37" s="163">
        <v>2301926</v>
      </c>
      <c r="B37" s="97" t="s">
        <v>38</v>
      </c>
      <c r="C37" s="98">
        <v>173.2</v>
      </c>
      <c r="D37" s="99"/>
      <c r="E37" s="100"/>
      <c r="F37" s="101"/>
      <c r="G37" s="100">
        <v>162</v>
      </c>
      <c r="H37" s="99"/>
      <c r="I37" s="100"/>
      <c r="J37" s="101"/>
      <c r="K37" s="102"/>
      <c r="L37" s="103"/>
      <c r="M37" s="104">
        <f t="shared" si="0"/>
        <v>0</v>
      </c>
    </row>
    <row r="38" spans="1:15" ht="16.5" thickBot="1" x14ac:dyDescent="0.3">
      <c r="A38" s="164"/>
      <c r="B38" s="105" t="s">
        <v>39</v>
      </c>
      <c r="C38" s="106"/>
      <c r="D38" s="107"/>
      <c r="E38" s="108"/>
      <c r="F38" s="109"/>
      <c r="G38" s="108"/>
      <c r="H38" s="107"/>
      <c r="I38" s="108"/>
      <c r="J38" s="109"/>
      <c r="K38" s="110"/>
      <c r="L38" s="111"/>
      <c r="M38" s="106"/>
    </row>
    <row r="39" spans="1:15" ht="15" customHeight="1" x14ac:dyDescent="0.25">
      <c r="A39" s="161">
        <v>2300670</v>
      </c>
      <c r="B39" s="65" t="s">
        <v>40</v>
      </c>
      <c r="C39" s="70">
        <v>2300221</v>
      </c>
      <c r="D39" s="72"/>
      <c r="E39" s="72"/>
      <c r="F39" s="112"/>
      <c r="G39" s="68">
        <v>250</v>
      </c>
      <c r="H39" s="113"/>
      <c r="I39" s="72"/>
      <c r="J39" s="72"/>
      <c r="K39" s="114"/>
      <c r="L39" s="70"/>
      <c r="M39" s="113">
        <f t="shared" ref="M39:M57" si="2">L39*K39*G39</f>
        <v>0</v>
      </c>
    </row>
    <row r="40" spans="1:15" ht="15" customHeight="1" x14ac:dyDescent="0.25">
      <c r="A40" s="162">
        <v>2300654</v>
      </c>
      <c r="B40" s="73" t="s">
        <v>41</v>
      </c>
      <c r="C40" s="78">
        <v>2300205</v>
      </c>
      <c r="D40" s="80"/>
      <c r="E40" s="80">
        <v>89.1</v>
      </c>
      <c r="F40" s="115"/>
      <c r="G40" s="76">
        <v>166</v>
      </c>
      <c r="H40" s="116"/>
      <c r="I40" s="80"/>
      <c r="J40" s="80"/>
      <c r="K40" s="117"/>
      <c r="L40" s="78"/>
      <c r="M40" s="116">
        <f t="shared" si="2"/>
        <v>0</v>
      </c>
    </row>
    <row r="41" spans="1:15" ht="15" customHeight="1" x14ac:dyDescent="0.25">
      <c r="A41" s="162">
        <v>2300671</v>
      </c>
      <c r="B41" s="73" t="s">
        <v>42</v>
      </c>
      <c r="C41" s="78">
        <v>2300222</v>
      </c>
      <c r="D41" s="80"/>
      <c r="E41" s="80"/>
      <c r="F41" s="115"/>
      <c r="G41" s="76">
        <v>141</v>
      </c>
      <c r="H41" s="116"/>
      <c r="I41" s="80"/>
      <c r="J41" s="80"/>
      <c r="K41" s="117"/>
      <c r="L41" s="78"/>
      <c r="M41" s="116">
        <f t="shared" si="2"/>
        <v>0</v>
      </c>
    </row>
    <row r="42" spans="1:15" ht="14.25" customHeight="1" x14ac:dyDescent="0.25">
      <c r="A42" s="162">
        <v>2300672</v>
      </c>
      <c r="B42" s="73" t="s">
        <v>43</v>
      </c>
      <c r="C42" s="78">
        <v>2300223</v>
      </c>
      <c r="D42" s="80"/>
      <c r="E42" s="80">
        <v>30.68</v>
      </c>
      <c r="F42" s="115"/>
      <c r="G42" s="76">
        <v>117</v>
      </c>
      <c r="H42" s="116"/>
      <c r="I42" s="80"/>
      <c r="J42" s="80"/>
      <c r="K42" s="117"/>
      <c r="L42" s="78"/>
      <c r="M42" s="116">
        <f t="shared" si="2"/>
        <v>0</v>
      </c>
    </row>
    <row r="43" spans="1:15" ht="15.75" customHeight="1" x14ac:dyDescent="0.25">
      <c r="A43" s="162">
        <v>2301920</v>
      </c>
      <c r="B43" s="89" t="s">
        <v>44</v>
      </c>
      <c r="C43" s="78">
        <v>307.10000000000002</v>
      </c>
      <c r="D43" s="80"/>
      <c r="E43" s="80"/>
      <c r="F43" s="115"/>
      <c r="G43" s="76">
        <v>287</v>
      </c>
      <c r="H43" s="116"/>
      <c r="I43" s="80"/>
      <c r="J43" s="80"/>
      <c r="K43" s="117"/>
      <c r="L43" s="78"/>
      <c r="M43" s="116">
        <f t="shared" si="2"/>
        <v>0</v>
      </c>
    </row>
    <row r="44" spans="1:15" ht="14.25" customHeight="1" x14ac:dyDescent="0.25">
      <c r="A44" s="162">
        <v>2300669</v>
      </c>
      <c r="B44" s="73" t="s">
        <v>45</v>
      </c>
      <c r="C44" s="78">
        <v>2300220</v>
      </c>
      <c r="D44" s="80"/>
      <c r="E44" s="80"/>
      <c r="F44" s="115"/>
      <c r="G44" s="76">
        <v>191</v>
      </c>
      <c r="H44" s="116"/>
      <c r="I44" s="80"/>
      <c r="J44" s="80"/>
      <c r="K44" s="117"/>
      <c r="L44" s="78"/>
      <c r="M44" s="116">
        <f t="shared" si="2"/>
        <v>0</v>
      </c>
    </row>
    <row r="45" spans="1:15" ht="14.25" customHeight="1" x14ac:dyDescent="0.25">
      <c r="A45" s="162">
        <v>2301921</v>
      </c>
      <c r="B45" s="73" t="s">
        <v>46</v>
      </c>
      <c r="C45" s="78">
        <v>174</v>
      </c>
      <c r="D45" s="80"/>
      <c r="E45" s="80"/>
      <c r="F45" s="115"/>
      <c r="G45" s="76">
        <v>163</v>
      </c>
      <c r="H45" s="116"/>
      <c r="I45" s="80"/>
      <c r="J45" s="80"/>
      <c r="K45" s="117"/>
      <c r="L45" s="78"/>
      <c r="M45" s="116">
        <f t="shared" si="2"/>
        <v>0</v>
      </c>
    </row>
    <row r="46" spans="1:15" ht="16.5" customHeight="1" thickBot="1" x14ac:dyDescent="0.3">
      <c r="A46" s="162">
        <v>2301922</v>
      </c>
      <c r="B46" s="118" t="s">
        <v>47</v>
      </c>
      <c r="C46" s="102">
        <v>143.30000000000001</v>
      </c>
      <c r="D46" s="104"/>
      <c r="E46" s="104"/>
      <c r="F46" s="119"/>
      <c r="G46" s="100">
        <v>134</v>
      </c>
      <c r="H46" s="120"/>
      <c r="I46" s="104"/>
      <c r="J46" s="104"/>
      <c r="K46" s="121"/>
      <c r="L46" s="102"/>
      <c r="M46" s="120">
        <f t="shared" si="2"/>
        <v>0</v>
      </c>
    </row>
    <row r="47" spans="1:15" s="40" customFormat="1" ht="16.5" customHeight="1" x14ac:dyDescent="0.25">
      <c r="A47" s="165">
        <v>2300656</v>
      </c>
      <c r="B47" s="122" t="s">
        <v>48</v>
      </c>
      <c r="C47" s="70">
        <v>2300207</v>
      </c>
      <c r="D47" s="72">
        <v>33.6</v>
      </c>
      <c r="E47" s="72">
        <v>13.3</v>
      </c>
      <c r="F47" s="112">
        <f t="shared" ref="F47:F57" si="3">1-(E47/C47)</f>
        <v>0.9999942179116923</v>
      </c>
      <c r="G47" s="68">
        <v>22</v>
      </c>
      <c r="H47" s="113">
        <f t="shared" ref="H47:J57" si="4">$C47*(1-H$13)</f>
        <v>1656149.04</v>
      </c>
      <c r="I47" s="72">
        <f t="shared" si="4"/>
        <v>1725155.25</v>
      </c>
      <c r="J47" s="72">
        <f t="shared" si="4"/>
        <v>1610144.9</v>
      </c>
      <c r="K47" s="114"/>
      <c r="L47" s="70"/>
      <c r="M47" s="113">
        <f t="shared" si="2"/>
        <v>0</v>
      </c>
    </row>
    <row r="48" spans="1:15" ht="15" customHeight="1" x14ac:dyDescent="0.25">
      <c r="A48" s="162">
        <v>2300657</v>
      </c>
      <c r="B48" s="73" t="s">
        <v>49</v>
      </c>
      <c r="C48" s="78">
        <v>2300208</v>
      </c>
      <c r="D48" s="80">
        <v>50</v>
      </c>
      <c r="E48" s="80">
        <v>30.09</v>
      </c>
      <c r="F48" s="115">
        <f t="shared" si="3"/>
        <v>0.9999869185743202</v>
      </c>
      <c r="G48" s="76">
        <v>54</v>
      </c>
      <c r="H48" s="116">
        <f t="shared" si="4"/>
        <v>1656149.76</v>
      </c>
      <c r="I48" s="80">
        <f t="shared" si="4"/>
        <v>1725156</v>
      </c>
      <c r="J48" s="80">
        <f t="shared" si="4"/>
        <v>1610145.5999999999</v>
      </c>
      <c r="K48" s="117"/>
      <c r="L48" s="78"/>
      <c r="M48" s="116">
        <f t="shared" si="2"/>
        <v>0</v>
      </c>
      <c r="O48" s="39"/>
    </row>
    <row r="49" spans="1:15" ht="15" customHeight="1" x14ac:dyDescent="0.25">
      <c r="A49" s="162">
        <v>2300663</v>
      </c>
      <c r="B49" s="73" t="s">
        <v>72</v>
      </c>
      <c r="C49" s="78">
        <v>2300214</v>
      </c>
      <c r="D49" s="80"/>
      <c r="E49" s="80"/>
      <c r="F49" s="115"/>
      <c r="G49" s="76">
        <v>25</v>
      </c>
      <c r="H49" s="116"/>
      <c r="I49" s="80"/>
      <c r="J49" s="80"/>
      <c r="K49" s="117"/>
      <c r="L49" s="78"/>
      <c r="M49" s="116">
        <f t="shared" si="2"/>
        <v>0</v>
      </c>
      <c r="O49" s="39"/>
    </row>
    <row r="50" spans="1:15" ht="15" customHeight="1" x14ac:dyDescent="0.25">
      <c r="A50" s="162">
        <v>2300664</v>
      </c>
      <c r="B50" s="73" t="s">
        <v>73</v>
      </c>
      <c r="C50" s="78">
        <v>2300215</v>
      </c>
      <c r="D50" s="80"/>
      <c r="E50" s="80"/>
      <c r="F50" s="115"/>
      <c r="G50" s="76">
        <v>60</v>
      </c>
      <c r="H50" s="116"/>
      <c r="I50" s="80"/>
      <c r="J50" s="80"/>
      <c r="K50" s="117"/>
      <c r="L50" s="78"/>
      <c r="M50" s="116">
        <f t="shared" si="2"/>
        <v>0</v>
      </c>
      <c r="O50" s="39"/>
    </row>
    <row r="51" spans="1:15" ht="15" customHeight="1" x14ac:dyDescent="0.25">
      <c r="A51" s="162">
        <v>2300665</v>
      </c>
      <c r="B51" s="73" t="s">
        <v>74</v>
      </c>
      <c r="C51" s="78">
        <v>2300216</v>
      </c>
      <c r="D51" s="80"/>
      <c r="E51" s="80"/>
      <c r="F51" s="115"/>
      <c r="G51" s="76">
        <v>60</v>
      </c>
      <c r="H51" s="116"/>
      <c r="I51" s="80"/>
      <c r="J51" s="80"/>
      <c r="K51" s="117"/>
      <c r="L51" s="78"/>
      <c r="M51" s="116">
        <f t="shared" si="2"/>
        <v>0</v>
      </c>
      <c r="O51" s="39"/>
    </row>
    <row r="52" spans="1:15" s="40" customFormat="1" ht="15.75" customHeight="1" x14ac:dyDescent="0.25">
      <c r="A52" s="165">
        <v>2300658</v>
      </c>
      <c r="B52" s="123" t="s">
        <v>50</v>
      </c>
      <c r="C52" s="78">
        <v>2300209</v>
      </c>
      <c r="D52" s="80">
        <v>18.100000000000001</v>
      </c>
      <c r="E52" s="80">
        <v>7.52</v>
      </c>
      <c r="F52" s="115">
        <f t="shared" si="3"/>
        <v>0.99999673073185957</v>
      </c>
      <c r="G52" s="76">
        <v>14</v>
      </c>
      <c r="H52" s="116">
        <f t="shared" si="4"/>
        <v>1656150.48</v>
      </c>
      <c r="I52" s="80">
        <f t="shared" si="4"/>
        <v>1725156.75</v>
      </c>
      <c r="J52" s="80">
        <f t="shared" si="4"/>
        <v>1610146.2999999998</v>
      </c>
      <c r="K52" s="117"/>
      <c r="L52" s="78"/>
      <c r="M52" s="116">
        <f>L52*K52*G52</f>
        <v>0</v>
      </c>
    </row>
    <row r="53" spans="1:15" ht="16.5" customHeight="1" x14ac:dyDescent="0.25">
      <c r="A53" s="162">
        <v>2300659</v>
      </c>
      <c r="B53" s="73" t="s">
        <v>51</v>
      </c>
      <c r="C53" s="78">
        <v>2300210</v>
      </c>
      <c r="D53" s="80">
        <v>0</v>
      </c>
      <c r="E53" s="80">
        <v>3.3</v>
      </c>
      <c r="F53" s="115">
        <f t="shared" si="3"/>
        <v>0.99999856534838127</v>
      </c>
      <c r="G53" s="76">
        <v>5</v>
      </c>
      <c r="H53" s="116">
        <f t="shared" si="4"/>
        <v>1656151.2</v>
      </c>
      <c r="I53" s="80">
        <f t="shared" si="4"/>
        <v>1725157.5</v>
      </c>
      <c r="J53" s="80">
        <f t="shared" si="4"/>
        <v>1610147</v>
      </c>
      <c r="K53" s="117"/>
      <c r="L53" s="78"/>
      <c r="M53" s="116">
        <f>L53*K53*G53</f>
        <v>0</v>
      </c>
    </row>
    <row r="54" spans="1:15" s="40" customFormat="1" ht="15.75" customHeight="1" x14ac:dyDescent="0.25">
      <c r="A54" s="165">
        <v>2300655</v>
      </c>
      <c r="B54" s="124" t="s">
        <v>52</v>
      </c>
      <c r="C54" s="86">
        <v>2300206</v>
      </c>
      <c r="D54" s="88">
        <v>76</v>
      </c>
      <c r="E54" s="88">
        <v>40.5</v>
      </c>
      <c r="F54" s="125">
        <f t="shared" si="3"/>
        <v>0.99998239288133328</v>
      </c>
      <c r="G54" s="76">
        <v>74</v>
      </c>
      <c r="H54" s="126">
        <f t="shared" si="4"/>
        <v>1656148.3199999998</v>
      </c>
      <c r="I54" s="88">
        <f t="shared" si="4"/>
        <v>1725154.5</v>
      </c>
      <c r="J54" s="88">
        <f t="shared" si="4"/>
        <v>1610144.2</v>
      </c>
      <c r="K54" s="127"/>
      <c r="L54" s="86"/>
      <c r="M54" s="126">
        <f t="shared" si="2"/>
        <v>0</v>
      </c>
    </row>
    <row r="55" spans="1:15" ht="15.75" customHeight="1" x14ac:dyDescent="0.25">
      <c r="A55" s="162">
        <v>2300660</v>
      </c>
      <c r="B55" s="73" t="s">
        <v>53</v>
      </c>
      <c r="C55" s="78">
        <v>2300211</v>
      </c>
      <c r="D55" s="80">
        <v>250</v>
      </c>
      <c r="E55" s="80">
        <v>61.33</v>
      </c>
      <c r="F55" s="115">
        <f t="shared" si="3"/>
        <v>0.99997333722862813</v>
      </c>
      <c r="G55" s="76">
        <v>102</v>
      </c>
      <c r="H55" s="116">
        <f t="shared" si="4"/>
        <v>1656151.92</v>
      </c>
      <c r="I55" s="80">
        <f t="shared" si="4"/>
        <v>1725158.25</v>
      </c>
      <c r="J55" s="80">
        <f t="shared" si="4"/>
        <v>1610147.7</v>
      </c>
      <c r="K55" s="117"/>
      <c r="L55" s="78"/>
      <c r="M55" s="116">
        <f t="shared" si="2"/>
        <v>0</v>
      </c>
    </row>
    <row r="56" spans="1:15" ht="16.5" customHeight="1" x14ac:dyDescent="0.25">
      <c r="A56" s="162">
        <v>2300661</v>
      </c>
      <c r="B56" s="73" t="s">
        <v>54</v>
      </c>
      <c r="C56" s="78">
        <v>2300212</v>
      </c>
      <c r="D56" s="80">
        <v>300</v>
      </c>
      <c r="E56" s="80">
        <v>92</v>
      </c>
      <c r="F56" s="115">
        <f t="shared" si="3"/>
        <v>0.99996000368661675</v>
      </c>
      <c r="G56" s="76">
        <v>152</v>
      </c>
      <c r="H56" s="116">
        <f t="shared" si="4"/>
        <v>1656152.64</v>
      </c>
      <c r="I56" s="80">
        <f t="shared" si="4"/>
        <v>1725159</v>
      </c>
      <c r="J56" s="80">
        <f t="shared" si="4"/>
        <v>1610148.4</v>
      </c>
      <c r="K56" s="117"/>
      <c r="L56" s="78"/>
      <c r="M56" s="116">
        <f t="shared" si="2"/>
        <v>0</v>
      </c>
    </row>
    <row r="57" spans="1:15" ht="15.75" customHeight="1" thickBot="1" x14ac:dyDescent="0.3">
      <c r="A57" s="166">
        <v>2300662</v>
      </c>
      <c r="B57" s="118" t="s">
        <v>55</v>
      </c>
      <c r="C57" s="102">
        <v>2300213</v>
      </c>
      <c r="D57" s="104">
        <v>600</v>
      </c>
      <c r="E57" s="104">
        <v>246.47</v>
      </c>
      <c r="F57" s="119">
        <f t="shared" si="3"/>
        <v>0.99989284905354414</v>
      </c>
      <c r="G57" s="100">
        <v>410</v>
      </c>
      <c r="H57" s="120">
        <f t="shared" si="4"/>
        <v>1656153.3599999999</v>
      </c>
      <c r="I57" s="104">
        <f t="shared" si="4"/>
        <v>1725159.75</v>
      </c>
      <c r="J57" s="104">
        <f t="shared" si="4"/>
        <v>1610149.0999999999</v>
      </c>
      <c r="K57" s="121"/>
      <c r="L57" s="102"/>
      <c r="M57" s="120">
        <f t="shared" si="2"/>
        <v>0</v>
      </c>
    </row>
    <row r="58" spans="1:15" ht="18.75" customHeight="1" thickBot="1" x14ac:dyDescent="0.3">
      <c r="A58" s="32" t="s">
        <v>56</v>
      </c>
      <c r="B58" s="9" t="s">
        <v>57</v>
      </c>
      <c r="C58" s="10"/>
      <c r="D58" s="10"/>
      <c r="E58" s="11"/>
      <c r="F58" s="12"/>
      <c r="G58" s="13"/>
      <c r="H58" s="13"/>
      <c r="I58" s="13"/>
      <c r="J58" s="13"/>
      <c r="K58" s="49" t="s">
        <v>58</v>
      </c>
      <c r="L58" s="50"/>
      <c r="M58" s="51">
        <f>SUM(M14:M57)</f>
        <v>0</v>
      </c>
    </row>
    <row r="59" spans="1:15" ht="18" customHeight="1" thickBot="1" x14ac:dyDescent="0.3">
      <c r="B59"/>
      <c r="C59" s="4"/>
      <c r="D59" s="4"/>
      <c r="E59" s="4"/>
      <c r="F59" s="4"/>
      <c r="G59" s="4"/>
      <c r="H59"/>
      <c r="I59"/>
      <c r="J59"/>
      <c r="K59" s="52" t="s">
        <v>59</v>
      </c>
      <c r="L59" s="53">
        <v>0.17</v>
      </c>
      <c r="M59" s="54">
        <f>M58*L59</f>
        <v>0</v>
      </c>
    </row>
    <row r="60" spans="1:15" ht="15.75" customHeight="1" thickBot="1" x14ac:dyDescent="0.3">
      <c r="B60" s="14" t="s">
        <v>61</v>
      </c>
      <c r="C60"/>
      <c r="D60" s="4"/>
      <c r="E60" s="4"/>
      <c r="F60" s="4"/>
      <c r="G60" s="4"/>
      <c r="H60"/>
      <c r="I60"/>
      <c r="J60"/>
      <c r="K60" s="20" t="s">
        <v>60</v>
      </c>
      <c r="L60" s="21"/>
      <c r="M60" s="22">
        <f>SUM(M58:M59)</f>
        <v>0</v>
      </c>
    </row>
    <row r="61" spans="1:15" x14ac:dyDescent="0.25">
      <c r="B61" s="23" t="s">
        <v>63</v>
      </c>
      <c r="C61"/>
      <c r="D61" s="4"/>
      <c r="E61" s="4"/>
      <c r="F61" s="4"/>
      <c r="G61" s="4"/>
      <c r="H61"/>
      <c r="I61"/>
      <c r="J61"/>
      <c r="K61" s="15"/>
      <c r="L61" s="15"/>
      <c r="M61" s="16"/>
    </row>
    <row r="62" spans="1:15" ht="17.25" customHeight="1" x14ac:dyDescent="0.25">
      <c r="B62" s="41"/>
      <c r="D62" s="37"/>
      <c r="E62" s="37"/>
      <c r="F62" s="37"/>
      <c r="G62" s="37"/>
      <c r="K62" s="34"/>
      <c r="L62" s="34"/>
      <c r="M62" s="42"/>
    </row>
    <row r="63" spans="1:15" ht="15.75" customHeight="1" x14ac:dyDescent="0.25">
      <c r="B63" s="43" t="s">
        <v>68</v>
      </c>
      <c r="C63" s="37"/>
      <c r="D63" s="37"/>
      <c r="E63" s="37"/>
      <c r="F63" s="37"/>
      <c r="G63" s="37"/>
    </row>
    <row r="64" spans="1:15" ht="12" customHeight="1" x14ac:dyDescent="0.25">
      <c r="B64" s="43"/>
      <c r="C64" s="37"/>
      <c r="D64" s="37"/>
      <c r="E64" s="37"/>
      <c r="F64" s="37"/>
      <c r="G64" s="37"/>
    </row>
    <row r="65" spans="2:13" x14ac:dyDescent="0.25">
      <c r="B65" s="43" t="s">
        <v>69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2:13" x14ac:dyDescent="0.25">
      <c r="B66" s="48" t="s">
        <v>66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</row>
    <row r="67" spans="2:13" x14ac:dyDescent="0.25">
      <c r="B67" s="47" t="s">
        <v>70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</row>
    <row r="68" spans="2:13" x14ac:dyDescent="0.25">
      <c r="C68" s="44"/>
      <c r="D68" s="44"/>
      <c r="E68" s="44"/>
      <c r="F68" s="44"/>
      <c r="G68" s="44"/>
      <c r="H68" s="44"/>
      <c r="I68" s="44"/>
      <c r="J68" s="44"/>
      <c r="K68" s="44"/>
      <c r="M68" s="44"/>
    </row>
    <row r="69" spans="2:13" x14ac:dyDescent="0.25">
      <c r="L69" s="46"/>
    </row>
    <row r="70" spans="2:13" x14ac:dyDescent="0.25">
      <c r="L70" s="45" t="s">
        <v>67</v>
      </c>
    </row>
  </sheetData>
  <mergeCells count="8">
    <mergeCell ref="M12:M13"/>
    <mergeCell ref="A6:B6"/>
    <mergeCell ref="A7:B7"/>
    <mergeCell ref="A8:B8"/>
    <mergeCell ref="A10:K10"/>
    <mergeCell ref="A12:A13"/>
    <mergeCell ref="B12:B13"/>
    <mergeCell ref="K12:K1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6:O70"/>
  <sheetViews>
    <sheetView rightToLeft="1" topLeftCell="A43" workbookViewId="0">
      <selection activeCell="B67" sqref="B67"/>
    </sheetView>
  </sheetViews>
  <sheetFormatPr defaultRowHeight="15.75" x14ac:dyDescent="0.25"/>
  <cols>
    <col min="1" max="1" width="11" style="32" bestFit="1" customWidth="1"/>
    <col min="2" max="2" width="35.85546875" style="32" customWidth="1"/>
    <col min="3" max="3" width="10.7109375" style="32" hidden="1" customWidth="1"/>
    <col min="4" max="4" width="9" style="32" hidden="1" customWidth="1"/>
    <col min="5" max="5" width="12.85546875" style="32" hidden="1" customWidth="1"/>
    <col min="6" max="6" width="10.42578125" style="32" hidden="1" customWidth="1"/>
    <col min="7" max="7" width="11.42578125" style="32" customWidth="1"/>
    <col min="8" max="8" width="10.5703125" style="32" hidden="1" customWidth="1"/>
    <col min="9" max="9" width="11" style="32" hidden="1" customWidth="1"/>
    <col min="10" max="10" width="12.140625" style="32" hidden="1" customWidth="1"/>
    <col min="11" max="11" width="12.42578125" style="32" customWidth="1"/>
    <col min="12" max="12" width="7.140625" style="32" customWidth="1"/>
    <col min="13" max="13" width="10.7109375" style="32" customWidth="1"/>
    <col min="14" max="14" width="1.5703125" style="32" customWidth="1"/>
    <col min="15" max="15" width="9.5703125" style="32" bestFit="1" customWidth="1"/>
    <col min="16" max="256" width="9" style="32"/>
    <col min="257" max="257" width="3.42578125" style="32" customWidth="1"/>
    <col min="258" max="258" width="30.7109375" style="32" customWidth="1"/>
    <col min="259" max="259" width="10.7109375" style="32" customWidth="1"/>
    <col min="260" max="262" width="0" style="32" hidden="1" customWidth="1"/>
    <col min="263" max="263" width="11.42578125" style="32" customWidth="1"/>
    <col min="264" max="266" width="0" style="32" hidden="1" customWidth="1"/>
    <col min="267" max="267" width="12.42578125" style="32" customWidth="1"/>
    <col min="268" max="268" width="7.140625" style="32" customWidth="1"/>
    <col min="269" max="269" width="9.85546875" style="32" customWidth="1"/>
    <col min="270" max="270" width="1.5703125" style="32" customWidth="1"/>
    <col min="271" max="271" width="9.5703125" style="32" bestFit="1" customWidth="1"/>
    <col min="272" max="512" width="9" style="32"/>
    <col min="513" max="513" width="3.42578125" style="32" customWidth="1"/>
    <col min="514" max="514" width="30.7109375" style="32" customWidth="1"/>
    <col min="515" max="515" width="10.7109375" style="32" customWidth="1"/>
    <col min="516" max="518" width="0" style="32" hidden="1" customWidth="1"/>
    <col min="519" max="519" width="11.42578125" style="32" customWidth="1"/>
    <col min="520" max="522" width="0" style="32" hidden="1" customWidth="1"/>
    <col min="523" max="523" width="12.42578125" style="32" customWidth="1"/>
    <col min="524" max="524" width="7.140625" style="32" customWidth="1"/>
    <col min="525" max="525" width="9.85546875" style="32" customWidth="1"/>
    <col min="526" max="526" width="1.5703125" style="32" customWidth="1"/>
    <col min="527" max="527" width="9.5703125" style="32" bestFit="1" customWidth="1"/>
    <col min="528" max="768" width="9" style="32"/>
    <col min="769" max="769" width="3.42578125" style="32" customWidth="1"/>
    <col min="770" max="770" width="30.7109375" style="32" customWidth="1"/>
    <col min="771" max="771" width="10.7109375" style="32" customWidth="1"/>
    <col min="772" max="774" width="0" style="32" hidden="1" customWidth="1"/>
    <col min="775" max="775" width="11.42578125" style="32" customWidth="1"/>
    <col min="776" max="778" width="0" style="32" hidden="1" customWidth="1"/>
    <col min="779" max="779" width="12.42578125" style="32" customWidth="1"/>
    <col min="780" max="780" width="7.140625" style="32" customWidth="1"/>
    <col min="781" max="781" width="9.85546875" style="32" customWidth="1"/>
    <col min="782" max="782" width="1.5703125" style="32" customWidth="1"/>
    <col min="783" max="783" width="9.5703125" style="32" bestFit="1" customWidth="1"/>
    <col min="784" max="1024" width="9" style="32"/>
    <col min="1025" max="1025" width="3.42578125" style="32" customWidth="1"/>
    <col min="1026" max="1026" width="30.7109375" style="32" customWidth="1"/>
    <col min="1027" max="1027" width="10.7109375" style="32" customWidth="1"/>
    <col min="1028" max="1030" width="0" style="32" hidden="1" customWidth="1"/>
    <col min="1031" max="1031" width="11.42578125" style="32" customWidth="1"/>
    <col min="1032" max="1034" width="0" style="32" hidden="1" customWidth="1"/>
    <col min="1035" max="1035" width="12.42578125" style="32" customWidth="1"/>
    <col min="1036" max="1036" width="7.140625" style="32" customWidth="1"/>
    <col min="1037" max="1037" width="9.85546875" style="32" customWidth="1"/>
    <col min="1038" max="1038" width="1.5703125" style="32" customWidth="1"/>
    <col min="1039" max="1039" width="9.5703125" style="32" bestFit="1" customWidth="1"/>
    <col min="1040" max="1280" width="9" style="32"/>
    <col min="1281" max="1281" width="3.42578125" style="32" customWidth="1"/>
    <col min="1282" max="1282" width="30.7109375" style="32" customWidth="1"/>
    <col min="1283" max="1283" width="10.7109375" style="32" customWidth="1"/>
    <col min="1284" max="1286" width="0" style="32" hidden="1" customWidth="1"/>
    <col min="1287" max="1287" width="11.42578125" style="32" customWidth="1"/>
    <col min="1288" max="1290" width="0" style="32" hidden="1" customWidth="1"/>
    <col min="1291" max="1291" width="12.42578125" style="32" customWidth="1"/>
    <col min="1292" max="1292" width="7.140625" style="32" customWidth="1"/>
    <col min="1293" max="1293" width="9.85546875" style="32" customWidth="1"/>
    <col min="1294" max="1294" width="1.5703125" style="32" customWidth="1"/>
    <col min="1295" max="1295" width="9.5703125" style="32" bestFit="1" customWidth="1"/>
    <col min="1296" max="1536" width="9" style="32"/>
    <col min="1537" max="1537" width="3.42578125" style="32" customWidth="1"/>
    <col min="1538" max="1538" width="30.7109375" style="32" customWidth="1"/>
    <col min="1539" max="1539" width="10.7109375" style="32" customWidth="1"/>
    <col min="1540" max="1542" width="0" style="32" hidden="1" customWidth="1"/>
    <col min="1543" max="1543" width="11.42578125" style="32" customWidth="1"/>
    <col min="1544" max="1546" width="0" style="32" hidden="1" customWidth="1"/>
    <col min="1547" max="1547" width="12.42578125" style="32" customWidth="1"/>
    <col min="1548" max="1548" width="7.140625" style="32" customWidth="1"/>
    <col min="1549" max="1549" width="9.85546875" style="32" customWidth="1"/>
    <col min="1550" max="1550" width="1.5703125" style="32" customWidth="1"/>
    <col min="1551" max="1551" width="9.5703125" style="32" bestFit="1" customWidth="1"/>
    <col min="1552" max="1792" width="9" style="32"/>
    <col min="1793" max="1793" width="3.42578125" style="32" customWidth="1"/>
    <col min="1794" max="1794" width="30.7109375" style="32" customWidth="1"/>
    <col min="1795" max="1795" width="10.7109375" style="32" customWidth="1"/>
    <col min="1796" max="1798" width="0" style="32" hidden="1" customWidth="1"/>
    <col min="1799" max="1799" width="11.42578125" style="32" customWidth="1"/>
    <col min="1800" max="1802" width="0" style="32" hidden="1" customWidth="1"/>
    <col min="1803" max="1803" width="12.42578125" style="32" customWidth="1"/>
    <col min="1804" max="1804" width="7.140625" style="32" customWidth="1"/>
    <col min="1805" max="1805" width="9.85546875" style="32" customWidth="1"/>
    <col min="1806" max="1806" width="1.5703125" style="32" customWidth="1"/>
    <col min="1807" max="1807" width="9.5703125" style="32" bestFit="1" customWidth="1"/>
    <col min="1808" max="2048" width="9" style="32"/>
    <col min="2049" max="2049" width="3.42578125" style="32" customWidth="1"/>
    <col min="2050" max="2050" width="30.7109375" style="32" customWidth="1"/>
    <col min="2051" max="2051" width="10.7109375" style="32" customWidth="1"/>
    <col min="2052" max="2054" width="0" style="32" hidden="1" customWidth="1"/>
    <col min="2055" max="2055" width="11.42578125" style="32" customWidth="1"/>
    <col min="2056" max="2058" width="0" style="32" hidden="1" customWidth="1"/>
    <col min="2059" max="2059" width="12.42578125" style="32" customWidth="1"/>
    <col min="2060" max="2060" width="7.140625" style="32" customWidth="1"/>
    <col min="2061" max="2061" width="9.85546875" style="32" customWidth="1"/>
    <col min="2062" max="2062" width="1.5703125" style="32" customWidth="1"/>
    <col min="2063" max="2063" width="9.5703125" style="32" bestFit="1" customWidth="1"/>
    <col min="2064" max="2304" width="9" style="32"/>
    <col min="2305" max="2305" width="3.42578125" style="32" customWidth="1"/>
    <col min="2306" max="2306" width="30.7109375" style="32" customWidth="1"/>
    <col min="2307" max="2307" width="10.7109375" style="32" customWidth="1"/>
    <col min="2308" max="2310" width="0" style="32" hidden="1" customWidth="1"/>
    <col min="2311" max="2311" width="11.42578125" style="32" customWidth="1"/>
    <col min="2312" max="2314" width="0" style="32" hidden="1" customWidth="1"/>
    <col min="2315" max="2315" width="12.42578125" style="32" customWidth="1"/>
    <col min="2316" max="2316" width="7.140625" style="32" customWidth="1"/>
    <col min="2317" max="2317" width="9.85546875" style="32" customWidth="1"/>
    <col min="2318" max="2318" width="1.5703125" style="32" customWidth="1"/>
    <col min="2319" max="2319" width="9.5703125" style="32" bestFit="1" customWidth="1"/>
    <col min="2320" max="2560" width="9" style="32"/>
    <col min="2561" max="2561" width="3.42578125" style="32" customWidth="1"/>
    <col min="2562" max="2562" width="30.7109375" style="32" customWidth="1"/>
    <col min="2563" max="2563" width="10.7109375" style="32" customWidth="1"/>
    <col min="2564" max="2566" width="0" style="32" hidden="1" customWidth="1"/>
    <col min="2567" max="2567" width="11.42578125" style="32" customWidth="1"/>
    <col min="2568" max="2570" width="0" style="32" hidden="1" customWidth="1"/>
    <col min="2571" max="2571" width="12.42578125" style="32" customWidth="1"/>
    <col min="2572" max="2572" width="7.140625" style="32" customWidth="1"/>
    <col min="2573" max="2573" width="9.85546875" style="32" customWidth="1"/>
    <col min="2574" max="2574" width="1.5703125" style="32" customWidth="1"/>
    <col min="2575" max="2575" width="9.5703125" style="32" bestFit="1" customWidth="1"/>
    <col min="2576" max="2816" width="9" style="32"/>
    <col min="2817" max="2817" width="3.42578125" style="32" customWidth="1"/>
    <col min="2818" max="2818" width="30.7109375" style="32" customWidth="1"/>
    <col min="2819" max="2819" width="10.7109375" style="32" customWidth="1"/>
    <col min="2820" max="2822" width="0" style="32" hidden="1" customWidth="1"/>
    <col min="2823" max="2823" width="11.42578125" style="32" customWidth="1"/>
    <col min="2824" max="2826" width="0" style="32" hidden="1" customWidth="1"/>
    <col min="2827" max="2827" width="12.42578125" style="32" customWidth="1"/>
    <col min="2828" max="2828" width="7.140625" style="32" customWidth="1"/>
    <col min="2829" max="2829" width="9.85546875" style="32" customWidth="1"/>
    <col min="2830" max="2830" width="1.5703125" style="32" customWidth="1"/>
    <col min="2831" max="2831" width="9.5703125" style="32" bestFit="1" customWidth="1"/>
    <col min="2832" max="3072" width="9" style="32"/>
    <col min="3073" max="3073" width="3.42578125" style="32" customWidth="1"/>
    <col min="3074" max="3074" width="30.7109375" style="32" customWidth="1"/>
    <col min="3075" max="3075" width="10.7109375" style="32" customWidth="1"/>
    <col min="3076" max="3078" width="0" style="32" hidden="1" customWidth="1"/>
    <col min="3079" max="3079" width="11.42578125" style="32" customWidth="1"/>
    <col min="3080" max="3082" width="0" style="32" hidden="1" customWidth="1"/>
    <col min="3083" max="3083" width="12.42578125" style="32" customWidth="1"/>
    <col min="3084" max="3084" width="7.140625" style="32" customWidth="1"/>
    <col min="3085" max="3085" width="9.85546875" style="32" customWidth="1"/>
    <col min="3086" max="3086" width="1.5703125" style="32" customWidth="1"/>
    <col min="3087" max="3087" width="9.5703125" style="32" bestFit="1" customWidth="1"/>
    <col min="3088" max="3328" width="9" style="32"/>
    <col min="3329" max="3329" width="3.42578125" style="32" customWidth="1"/>
    <col min="3330" max="3330" width="30.7109375" style="32" customWidth="1"/>
    <col min="3331" max="3331" width="10.7109375" style="32" customWidth="1"/>
    <col min="3332" max="3334" width="0" style="32" hidden="1" customWidth="1"/>
    <col min="3335" max="3335" width="11.42578125" style="32" customWidth="1"/>
    <col min="3336" max="3338" width="0" style="32" hidden="1" customWidth="1"/>
    <col min="3339" max="3339" width="12.42578125" style="32" customWidth="1"/>
    <col min="3340" max="3340" width="7.140625" style="32" customWidth="1"/>
    <col min="3341" max="3341" width="9.85546875" style="32" customWidth="1"/>
    <col min="3342" max="3342" width="1.5703125" style="32" customWidth="1"/>
    <col min="3343" max="3343" width="9.5703125" style="32" bestFit="1" customWidth="1"/>
    <col min="3344" max="3584" width="9" style="32"/>
    <col min="3585" max="3585" width="3.42578125" style="32" customWidth="1"/>
    <col min="3586" max="3586" width="30.7109375" style="32" customWidth="1"/>
    <col min="3587" max="3587" width="10.7109375" style="32" customWidth="1"/>
    <col min="3588" max="3590" width="0" style="32" hidden="1" customWidth="1"/>
    <col min="3591" max="3591" width="11.42578125" style="32" customWidth="1"/>
    <col min="3592" max="3594" width="0" style="32" hidden="1" customWidth="1"/>
    <col min="3595" max="3595" width="12.42578125" style="32" customWidth="1"/>
    <col min="3596" max="3596" width="7.140625" style="32" customWidth="1"/>
    <col min="3597" max="3597" width="9.85546875" style="32" customWidth="1"/>
    <col min="3598" max="3598" width="1.5703125" style="32" customWidth="1"/>
    <col min="3599" max="3599" width="9.5703125" style="32" bestFit="1" customWidth="1"/>
    <col min="3600" max="3840" width="9" style="32"/>
    <col min="3841" max="3841" width="3.42578125" style="32" customWidth="1"/>
    <col min="3842" max="3842" width="30.7109375" style="32" customWidth="1"/>
    <col min="3843" max="3843" width="10.7109375" style="32" customWidth="1"/>
    <col min="3844" max="3846" width="0" style="32" hidden="1" customWidth="1"/>
    <col min="3847" max="3847" width="11.42578125" style="32" customWidth="1"/>
    <col min="3848" max="3850" width="0" style="32" hidden="1" customWidth="1"/>
    <col min="3851" max="3851" width="12.42578125" style="32" customWidth="1"/>
    <col min="3852" max="3852" width="7.140625" style="32" customWidth="1"/>
    <col min="3853" max="3853" width="9.85546875" style="32" customWidth="1"/>
    <col min="3854" max="3854" width="1.5703125" style="32" customWidth="1"/>
    <col min="3855" max="3855" width="9.5703125" style="32" bestFit="1" customWidth="1"/>
    <col min="3856" max="4096" width="9" style="32"/>
    <col min="4097" max="4097" width="3.42578125" style="32" customWidth="1"/>
    <col min="4098" max="4098" width="30.7109375" style="32" customWidth="1"/>
    <col min="4099" max="4099" width="10.7109375" style="32" customWidth="1"/>
    <col min="4100" max="4102" width="0" style="32" hidden="1" customWidth="1"/>
    <col min="4103" max="4103" width="11.42578125" style="32" customWidth="1"/>
    <col min="4104" max="4106" width="0" style="32" hidden="1" customWidth="1"/>
    <col min="4107" max="4107" width="12.42578125" style="32" customWidth="1"/>
    <col min="4108" max="4108" width="7.140625" style="32" customWidth="1"/>
    <col min="4109" max="4109" width="9.85546875" style="32" customWidth="1"/>
    <col min="4110" max="4110" width="1.5703125" style="32" customWidth="1"/>
    <col min="4111" max="4111" width="9.5703125" style="32" bestFit="1" customWidth="1"/>
    <col min="4112" max="4352" width="9" style="32"/>
    <col min="4353" max="4353" width="3.42578125" style="32" customWidth="1"/>
    <col min="4354" max="4354" width="30.7109375" style="32" customWidth="1"/>
    <col min="4355" max="4355" width="10.7109375" style="32" customWidth="1"/>
    <col min="4356" max="4358" width="0" style="32" hidden="1" customWidth="1"/>
    <col min="4359" max="4359" width="11.42578125" style="32" customWidth="1"/>
    <col min="4360" max="4362" width="0" style="32" hidden="1" customWidth="1"/>
    <col min="4363" max="4363" width="12.42578125" style="32" customWidth="1"/>
    <col min="4364" max="4364" width="7.140625" style="32" customWidth="1"/>
    <col min="4365" max="4365" width="9.85546875" style="32" customWidth="1"/>
    <col min="4366" max="4366" width="1.5703125" style="32" customWidth="1"/>
    <col min="4367" max="4367" width="9.5703125" style="32" bestFit="1" customWidth="1"/>
    <col min="4368" max="4608" width="9" style="32"/>
    <col min="4609" max="4609" width="3.42578125" style="32" customWidth="1"/>
    <col min="4610" max="4610" width="30.7109375" style="32" customWidth="1"/>
    <col min="4611" max="4611" width="10.7109375" style="32" customWidth="1"/>
    <col min="4612" max="4614" width="0" style="32" hidden="1" customWidth="1"/>
    <col min="4615" max="4615" width="11.42578125" style="32" customWidth="1"/>
    <col min="4616" max="4618" width="0" style="32" hidden="1" customWidth="1"/>
    <col min="4619" max="4619" width="12.42578125" style="32" customWidth="1"/>
    <col min="4620" max="4620" width="7.140625" style="32" customWidth="1"/>
    <col min="4621" max="4621" width="9.85546875" style="32" customWidth="1"/>
    <col min="4622" max="4622" width="1.5703125" style="32" customWidth="1"/>
    <col min="4623" max="4623" width="9.5703125" style="32" bestFit="1" customWidth="1"/>
    <col min="4624" max="4864" width="9" style="32"/>
    <col min="4865" max="4865" width="3.42578125" style="32" customWidth="1"/>
    <col min="4866" max="4866" width="30.7109375" style="32" customWidth="1"/>
    <col min="4867" max="4867" width="10.7109375" style="32" customWidth="1"/>
    <col min="4868" max="4870" width="0" style="32" hidden="1" customWidth="1"/>
    <col min="4871" max="4871" width="11.42578125" style="32" customWidth="1"/>
    <col min="4872" max="4874" width="0" style="32" hidden="1" customWidth="1"/>
    <col min="4875" max="4875" width="12.42578125" style="32" customWidth="1"/>
    <col min="4876" max="4876" width="7.140625" style="32" customWidth="1"/>
    <col min="4877" max="4877" width="9.85546875" style="32" customWidth="1"/>
    <col min="4878" max="4878" width="1.5703125" style="32" customWidth="1"/>
    <col min="4879" max="4879" width="9.5703125" style="32" bestFit="1" customWidth="1"/>
    <col min="4880" max="5120" width="9" style="32"/>
    <col min="5121" max="5121" width="3.42578125" style="32" customWidth="1"/>
    <col min="5122" max="5122" width="30.7109375" style="32" customWidth="1"/>
    <col min="5123" max="5123" width="10.7109375" style="32" customWidth="1"/>
    <col min="5124" max="5126" width="0" style="32" hidden="1" customWidth="1"/>
    <col min="5127" max="5127" width="11.42578125" style="32" customWidth="1"/>
    <col min="5128" max="5130" width="0" style="32" hidden="1" customWidth="1"/>
    <col min="5131" max="5131" width="12.42578125" style="32" customWidth="1"/>
    <col min="5132" max="5132" width="7.140625" style="32" customWidth="1"/>
    <col min="5133" max="5133" width="9.85546875" style="32" customWidth="1"/>
    <col min="5134" max="5134" width="1.5703125" style="32" customWidth="1"/>
    <col min="5135" max="5135" width="9.5703125" style="32" bestFit="1" customWidth="1"/>
    <col min="5136" max="5376" width="9" style="32"/>
    <col min="5377" max="5377" width="3.42578125" style="32" customWidth="1"/>
    <col min="5378" max="5378" width="30.7109375" style="32" customWidth="1"/>
    <col min="5379" max="5379" width="10.7109375" style="32" customWidth="1"/>
    <col min="5380" max="5382" width="0" style="32" hidden="1" customWidth="1"/>
    <col min="5383" max="5383" width="11.42578125" style="32" customWidth="1"/>
    <col min="5384" max="5386" width="0" style="32" hidden="1" customWidth="1"/>
    <col min="5387" max="5387" width="12.42578125" style="32" customWidth="1"/>
    <col min="5388" max="5388" width="7.140625" style="32" customWidth="1"/>
    <col min="5389" max="5389" width="9.85546875" style="32" customWidth="1"/>
    <col min="5390" max="5390" width="1.5703125" style="32" customWidth="1"/>
    <col min="5391" max="5391" width="9.5703125" style="32" bestFit="1" customWidth="1"/>
    <col min="5392" max="5632" width="9" style="32"/>
    <col min="5633" max="5633" width="3.42578125" style="32" customWidth="1"/>
    <col min="5634" max="5634" width="30.7109375" style="32" customWidth="1"/>
    <col min="5635" max="5635" width="10.7109375" style="32" customWidth="1"/>
    <col min="5636" max="5638" width="0" style="32" hidden="1" customWidth="1"/>
    <col min="5639" max="5639" width="11.42578125" style="32" customWidth="1"/>
    <col min="5640" max="5642" width="0" style="32" hidden="1" customWidth="1"/>
    <col min="5643" max="5643" width="12.42578125" style="32" customWidth="1"/>
    <col min="5644" max="5644" width="7.140625" style="32" customWidth="1"/>
    <col min="5645" max="5645" width="9.85546875" style="32" customWidth="1"/>
    <col min="5646" max="5646" width="1.5703125" style="32" customWidth="1"/>
    <col min="5647" max="5647" width="9.5703125" style="32" bestFit="1" customWidth="1"/>
    <col min="5648" max="5888" width="9" style="32"/>
    <col min="5889" max="5889" width="3.42578125" style="32" customWidth="1"/>
    <col min="5890" max="5890" width="30.7109375" style="32" customWidth="1"/>
    <col min="5891" max="5891" width="10.7109375" style="32" customWidth="1"/>
    <col min="5892" max="5894" width="0" style="32" hidden="1" customWidth="1"/>
    <col min="5895" max="5895" width="11.42578125" style="32" customWidth="1"/>
    <col min="5896" max="5898" width="0" style="32" hidden="1" customWidth="1"/>
    <col min="5899" max="5899" width="12.42578125" style="32" customWidth="1"/>
    <col min="5900" max="5900" width="7.140625" style="32" customWidth="1"/>
    <col min="5901" max="5901" width="9.85546875" style="32" customWidth="1"/>
    <col min="5902" max="5902" width="1.5703125" style="32" customWidth="1"/>
    <col min="5903" max="5903" width="9.5703125" style="32" bestFit="1" customWidth="1"/>
    <col min="5904" max="6144" width="9" style="32"/>
    <col min="6145" max="6145" width="3.42578125" style="32" customWidth="1"/>
    <col min="6146" max="6146" width="30.7109375" style="32" customWidth="1"/>
    <col min="6147" max="6147" width="10.7109375" style="32" customWidth="1"/>
    <col min="6148" max="6150" width="0" style="32" hidden="1" customWidth="1"/>
    <col min="6151" max="6151" width="11.42578125" style="32" customWidth="1"/>
    <col min="6152" max="6154" width="0" style="32" hidden="1" customWidth="1"/>
    <col min="6155" max="6155" width="12.42578125" style="32" customWidth="1"/>
    <col min="6156" max="6156" width="7.140625" style="32" customWidth="1"/>
    <col min="6157" max="6157" width="9.85546875" style="32" customWidth="1"/>
    <col min="6158" max="6158" width="1.5703125" style="32" customWidth="1"/>
    <col min="6159" max="6159" width="9.5703125" style="32" bestFit="1" customWidth="1"/>
    <col min="6160" max="6400" width="9" style="32"/>
    <col min="6401" max="6401" width="3.42578125" style="32" customWidth="1"/>
    <col min="6402" max="6402" width="30.7109375" style="32" customWidth="1"/>
    <col min="6403" max="6403" width="10.7109375" style="32" customWidth="1"/>
    <col min="6404" max="6406" width="0" style="32" hidden="1" customWidth="1"/>
    <col min="6407" max="6407" width="11.42578125" style="32" customWidth="1"/>
    <col min="6408" max="6410" width="0" style="32" hidden="1" customWidth="1"/>
    <col min="6411" max="6411" width="12.42578125" style="32" customWidth="1"/>
    <col min="6412" max="6412" width="7.140625" style="32" customWidth="1"/>
    <col min="6413" max="6413" width="9.85546875" style="32" customWidth="1"/>
    <col min="6414" max="6414" width="1.5703125" style="32" customWidth="1"/>
    <col min="6415" max="6415" width="9.5703125" style="32" bestFit="1" customWidth="1"/>
    <col min="6416" max="6656" width="9" style="32"/>
    <col min="6657" max="6657" width="3.42578125" style="32" customWidth="1"/>
    <col min="6658" max="6658" width="30.7109375" style="32" customWidth="1"/>
    <col min="6659" max="6659" width="10.7109375" style="32" customWidth="1"/>
    <col min="6660" max="6662" width="0" style="32" hidden="1" customWidth="1"/>
    <col min="6663" max="6663" width="11.42578125" style="32" customWidth="1"/>
    <col min="6664" max="6666" width="0" style="32" hidden="1" customWidth="1"/>
    <col min="6667" max="6667" width="12.42578125" style="32" customWidth="1"/>
    <col min="6668" max="6668" width="7.140625" style="32" customWidth="1"/>
    <col min="6669" max="6669" width="9.85546875" style="32" customWidth="1"/>
    <col min="6670" max="6670" width="1.5703125" style="32" customWidth="1"/>
    <col min="6671" max="6671" width="9.5703125" style="32" bestFit="1" customWidth="1"/>
    <col min="6672" max="6912" width="9" style="32"/>
    <col min="6913" max="6913" width="3.42578125" style="32" customWidth="1"/>
    <col min="6914" max="6914" width="30.7109375" style="32" customWidth="1"/>
    <col min="6915" max="6915" width="10.7109375" style="32" customWidth="1"/>
    <col min="6916" max="6918" width="0" style="32" hidden="1" customWidth="1"/>
    <col min="6919" max="6919" width="11.42578125" style="32" customWidth="1"/>
    <col min="6920" max="6922" width="0" style="32" hidden="1" customWidth="1"/>
    <col min="6923" max="6923" width="12.42578125" style="32" customWidth="1"/>
    <col min="6924" max="6924" width="7.140625" style="32" customWidth="1"/>
    <col min="6925" max="6925" width="9.85546875" style="32" customWidth="1"/>
    <col min="6926" max="6926" width="1.5703125" style="32" customWidth="1"/>
    <col min="6927" max="6927" width="9.5703125" style="32" bestFit="1" customWidth="1"/>
    <col min="6928" max="7168" width="9" style="32"/>
    <col min="7169" max="7169" width="3.42578125" style="32" customWidth="1"/>
    <col min="7170" max="7170" width="30.7109375" style="32" customWidth="1"/>
    <col min="7171" max="7171" width="10.7109375" style="32" customWidth="1"/>
    <col min="7172" max="7174" width="0" style="32" hidden="1" customWidth="1"/>
    <col min="7175" max="7175" width="11.42578125" style="32" customWidth="1"/>
    <col min="7176" max="7178" width="0" style="32" hidden="1" customWidth="1"/>
    <col min="7179" max="7179" width="12.42578125" style="32" customWidth="1"/>
    <col min="7180" max="7180" width="7.140625" style="32" customWidth="1"/>
    <col min="7181" max="7181" width="9.85546875" style="32" customWidth="1"/>
    <col min="7182" max="7182" width="1.5703125" style="32" customWidth="1"/>
    <col min="7183" max="7183" width="9.5703125" style="32" bestFit="1" customWidth="1"/>
    <col min="7184" max="7424" width="9" style="32"/>
    <col min="7425" max="7425" width="3.42578125" style="32" customWidth="1"/>
    <col min="7426" max="7426" width="30.7109375" style="32" customWidth="1"/>
    <col min="7427" max="7427" width="10.7109375" style="32" customWidth="1"/>
    <col min="7428" max="7430" width="0" style="32" hidden="1" customWidth="1"/>
    <col min="7431" max="7431" width="11.42578125" style="32" customWidth="1"/>
    <col min="7432" max="7434" width="0" style="32" hidden="1" customWidth="1"/>
    <col min="7435" max="7435" width="12.42578125" style="32" customWidth="1"/>
    <col min="7436" max="7436" width="7.140625" style="32" customWidth="1"/>
    <col min="7437" max="7437" width="9.85546875" style="32" customWidth="1"/>
    <col min="7438" max="7438" width="1.5703125" style="32" customWidth="1"/>
    <col min="7439" max="7439" width="9.5703125" style="32" bestFit="1" customWidth="1"/>
    <col min="7440" max="7680" width="9" style="32"/>
    <col min="7681" max="7681" width="3.42578125" style="32" customWidth="1"/>
    <col min="7682" max="7682" width="30.7109375" style="32" customWidth="1"/>
    <col min="7683" max="7683" width="10.7109375" style="32" customWidth="1"/>
    <col min="7684" max="7686" width="0" style="32" hidden="1" customWidth="1"/>
    <col min="7687" max="7687" width="11.42578125" style="32" customWidth="1"/>
    <col min="7688" max="7690" width="0" style="32" hidden="1" customWidth="1"/>
    <col min="7691" max="7691" width="12.42578125" style="32" customWidth="1"/>
    <col min="7692" max="7692" width="7.140625" style="32" customWidth="1"/>
    <col min="7693" max="7693" width="9.85546875" style="32" customWidth="1"/>
    <col min="7694" max="7694" width="1.5703125" style="32" customWidth="1"/>
    <col min="7695" max="7695" width="9.5703125" style="32" bestFit="1" customWidth="1"/>
    <col min="7696" max="7936" width="9" style="32"/>
    <col min="7937" max="7937" width="3.42578125" style="32" customWidth="1"/>
    <col min="7938" max="7938" width="30.7109375" style="32" customWidth="1"/>
    <col min="7939" max="7939" width="10.7109375" style="32" customWidth="1"/>
    <col min="7940" max="7942" width="0" style="32" hidden="1" customWidth="1"/>
    <col min="7943" max="7943" width="11.42578125" style="32" customWidth="1"/>
    <col min="7944" max="7946" width="0" style="32" hidden="1" customWidth="1"/>
    <col min="7947" max="7947" width="12.42578125" style="32" customWidth="1"/>
    <col min="7948" max="7948" width="7.140625" style="32" customWidth="1"/>
    <col min="7949" max="7949" width="9.85546875" style="32" customWidth="1"/>
    <col min="7950" max="7950" width="1.5703125" style="32" customWidth="1"/>
    <col min="7951" max="7951" width="9.5703125" style="32" bestFit="1" customWidth="1"/>
    <col min="7952" max="8192" width="9" style="32"/>
    <col min="8193" max="8193" width="3.42578125" style="32" customWidth="1"/>
    <col min="8194" max="8194" width="30.7109375" style="32" customWidth="1"/>
    <col min="8195" max="8195" width="10.7109375" style="32" customWidth="1"/>
    <col min="8196" max="8198" width="0" style="32" hidden="1" customWidth="1"/>
    <col min="8199" max="8199" width="11.42578125" style="32" customWidth="1"/>
    <col min="8200" max="8202" width="0" style="32" hidden="1" customWidth="1"/>
    <col min="8203" max="8203" width="12.42578125" style="32" customWidth="1"/>
    <col min="8204" max="8204" width="7.140625" style="32" customWidth="1"/>
    <col min="8205" max="8205" width="9.85546875" style="32" customWidth="1"/>
    <col min="8206" max="8206" width="1.5703125" style="32" customWidth="1"/>
    <col min="8207" max="8207" width="9.5703125" style="32" bestFit="1" customWidth="1"/>
    <col min="8208" max="8448" width="9" style="32"/>
    <col min="8449" max="8449" width="3.42578125" style="32" customWidth="1"/>
    <col min="8450" max="8450" width="30.7109375" style="32" customWidth="1"/>
    <col min="8451" max="8451" width="10.7109375" style="32" customWidth="1"/>
    <col min="8452" max="8454" width="0" style="32" hidden="1" customWidth="1"/>
    <col min="8455" max="8455" width="11.42578125" style="32" customWidth="1"/>
    <col min="8456" max="8458" width="0" style="32" hidden="1" customWidth="1"/>
    <col min="8459" max="8459" width="12.42578125" style="32" customWidth="1"/>
    <col min="8460" max="8460" width="7.140625" style="32" customWidth="1"/>
    <col min="8461" max="8461" width="9.85546875" style="32" customWidth="1"/>
    <col min="8462" max="8462" width="1.5703125" style="32" customWidth="1"/>
    <col min="8463" max="8463" width="9.5703125" style="32" bestFit="1" customWidth="1"/>
    <col min="8464" max="8704" width="9" style="32"/>
    <col min="8705" max="8705" width="3.42578125" style="32" customWidth="1"/>
    <col min="8706" max="8706" width="30.7109375" style="32" customWidth="1"/>
    <col min="8707" max="8707" width="10.7109375" style="32" customWidth="1"/>
    <col min="8708" max="8710" width="0" style="32" hidden="1" customWidth="1"/>
    <col min="8711" max="8711" width="11.42578125" style="32" customWidth="1"/>
    <col min="8712" max="8714" width="0" style="32" hidden="1" customWidth="1"/>
    <col min="8715" max="8715" width="12.42578125" style="32" customWidth="1"/>
    <col min="8716" max="8716" width="7.140625" style="32" customWidth="1"/>
    <col min="8717" max="8717" width="9.85546875" style="32" customWidth="1"/>
    <col min="8718" max="8718" width="1.5703125" style="32" customWidth="1"/>
    <col min="8719" max="8719" width="9.5703125" style="32" bestFit="1" customWidth="1"/>
    <col min="8720" max="8960" width="9" style="32"/>
    <col min="8961" max="8961" width="3.42578125" style="32" customWidth="1"/>
    <col min="8962" max="8962" width="30.7109375" style="32" customWidth="1"/>
    <col min="8963" max="8963" width="10.7109375" style="32" customWidth="1"/>
    <col min="8964" max="8966" width="0" style="32" hidden="1" customWidth="1"/>
    <col min="8967" max="8967" width="11.42578125" style="32" customWidth="1"/>
    <col min="8968" max="8970" width="0" style="32" hidden="1" customWidth="1"/>
    <col min="8971" max="8971" width="12.42578125" style="32" customWidth="1"/>
    <col min="8972" max="8972" width="7.140625" style="32" customWidth="1"/>
    <col min="8973" max="8973" width="9.85546875" style="32" customWidth="1"/>
    <col min="8974" max="8974" width="1.5703125" style="32" customWidth="1"/>
    <col min="8975" max="8975" width="9.5703125" style="32" bestFit="1" customWidth="1"/>
    <col min="8976" max="9216" width="9" style="32"/>
    <col min="9217" max="9217" width="3.42578125" style="32" customWidth="1"/>
    <col min="9218" max="9218" width="30.7109375" style="32" customWidth="1"/>
    <col min="9219" max="9219" width="10.7109375" style="32" customWidth="1"/>
    <col min="9220" max="9222" width="0" style="32" hidden="1" customWidth="1"/>
    <col min="9223" max="9223" width="11.42578125" style="32" customWidth="1"/>
    <col min="9224" max="9226" width="0" style="32" hidden="1" customWidth="1"/>
    <col min="9227" max="9227" width="12.42578125" style="32" customWidth="1"/>
    <col min="9228" max="9228" width="7.140625" style="32" customWidth="1"/>
    <col min="9229" max="9229" width="9.85546875" style="32" customWidth="1"/>
    <col min="9230" max="9230" width="1.5703125" style="32" customWidth="1"/>
    <col min="9231" max="9231" width="9.5703125" style="32" bestFit="1" customWidth="1"/>
    <col min="9232" max="9472" width="9" style="32"/>
    <col min="9473" max="9473" width="3.42578125" style="32" customWidth="1"/>
    <col min="9474" max="9474" width="30.7109375" style="32" customWidth="1"/>
    <col min="9475" max="9475" width="10.7109375" style="32" customWidth="1"/>
    <col min="9476" max="9478" width="0" style="32" hidden="1" customWidth="1"/>
    <col min="9479" max="9479" width="11.42578125" style="32" customWidth="1"/>
    <col min="9480" max="9482" width="0" style="32" hidden="1" customWidth="1"/>
    <col min="9483" max="9483" width="12.42578125" style="32" customWidth="1"/>
    <col min="9484" max="9484" width="7.140625" style="32" customWidth="1"/>
    <col min="9485" max="9485" width="9.85546875" style="32" customWidth="1"/>
    <col min="9486" max="9486" width="1.5703125" style="32" customWidth="1"/>
    <col min="9487" max="9487" width="9.5703125" style="32" bestFit="1" customWidth="1"/>
    <col min="9488" max="9728" width="9" style="32"/>
    <col min="9729" max="9729" width="3.42578125" style="32" customWidth="1"/>
    <col min="9730" max="9730" width="30.7109375" style="32" customWidth="1"/>
    <col min="9731" max="9731" width="10.7109375" style="32" customWidth="1"/>
    <col min="9732" max="9734" width="0" style="32" hidden="1" customWidth="1"/>
    <col min="9735" max="9735" width="11.42578125" style="32" customWidth="1"/>
    <col min="9736" max="9738" width="0" style="32" hidden="1" customWidth="1"/>
    <col min="9739" max="9739" width="12.42578125" style="32" customWidth="1"/>
    <col min="9740" max="9740" width="7.140625" style="32" customWidth="1"/>
    <col min="9741" max="9741" width="9.85546875" style="32" customWidth="1"/>
    <col min="9742" max="9742" width="1.5703125" style="32" customWidth="1"/>
    <col min="9743" max="9743" width="9.5703125" style="32" bestFit="1" customWidth="1"/>
    <col min="9744" max="9984" width="9" style="32"/>
    <col min="9985" max="9985" width="3.42578125" style="32" customWidth="1"/>
    <col min="9986" max="9986" width="30.7109375" style="32" customWidth="1"/>
    <col min="9987" max="9987" width="10.7109375" style="32" customWidth="1"/>
    <col min="9988" max="9990" width="0" style="32" hidden="1" customWidth="1"/>
    <col min="9991" max="9991" width="11.42578125" style="32" customWidth="1"/>
    <col min="9992" max="9994" width="0" style="32" hidden="1" customWidth="1"/>
    <col min="9995" max="9995" width="12.42578125" style="32" customWidth="1"/>
    <col min="9996" max="9996" width="7.140625" style="32" customWidth="1"/>
    <col min="9997" max="9997" width="9.85546875" style="32" customWidth="1"/>
    <col min="9998" max="9998" width="1.5703125" style="32" customWidth="1"/>
    <col min="9999" max="9999" width="9.5703125" style="32" bestFit="1" customWidth="1"/>
    <col min="10000" max="10240" width="9" style="32"/>
    <col min="10241" max="10241" width="3.42578125" style="32" customWidth="1"/>
    <col min="10242" max="10242" width="30.7109375" style="32" customWidth="1"/>
    <col min="10243" max="10243" width="10.7109375" style="32" customWidth="1"/>
    <col min="10244" max="10246" width="0" style="32" hidden="1" customWidth="1"/>
    <col min="10247" max="10247" width="11.42578125" style="32" customWidth="1"/>
    <col min="10248" max="10250" width="0" style="32" hidden="1" customWidth="1"/>
    <col min="10251" max="10251" width="12.42578125" style="32" customWidth="1"/>
    <col min="10252" max="10252" width="7.140625" style="32" customWidth="1"/>
    <col min="10253" max="10253" width="9.85546875" style="32" customWidth="1"/>
    <col min="10254" max="10254" width="1.5703125" style="32" customWidth="1"/>
    <col min="10255" max="10255" width="9.5703125" style="32" bestFit="1" customWidth="1"/>
    <col min="10256" max="10496" width="9" style="32"/>
    <col min="10497" max="10497" width="3.42578125" style="32" customWidth="1"/>
    <col min="10498" max="10498" width="30.7109375" style="32" customWidth="1"/>
    <col min="10499" max="10499" width="10.7109375" style="32" customWidth="1"/>
    <col min="10500" max="10502" width="0" style="32" hidden="1" customWidth="1"/>
    <col min="10503" max="10503" width="11.42578125" style="32" customWidth="1"/>
    <col min="10504" max="10506" width="0" style="32" hidden="1" customWidth="1"/>
    <col min="10507" max="10507" width="12.42578125" style="32" customWidth="1"/>
    <col min="10508" max="10508" width="7.140625" style="32" customWidth="1"/>
    <col min="10509" max="10509" width="9.85546875" style="32" customWidth="1"/>
    <col min="10510" max="10510" width="1.5703125" style="32" customWidth="1"/>
    <col min="10511" max="10511" width="9.5703125" style="32" bestFit="1" customWidth="1"/>
    <col min="10512" max="10752" width="9" style="32"/>
    <col min="10753" max="10753" width="3.42578125" style="32" customWidth="1"/>
    <col min="10754" max="10754" width="30.7109375" style="32" customWidth="1"/>
    <col min="10755" max="10755" width="10.7109375" style="32" customWidth="1"/>
    <col min="10756" max="10758" width="0" style="32" hidden="1" customWidth="1"/>
    <col min="10759" max="10759" width="11.42578125" style="32" customWidth="1"/>
    <col min="10760" max="10762" width="0" style="32" hidden="1" customWidth="1"/>
    <col min="10763" max="10763" width="12.42578125" style="32" customWidth="1"/>
    <col min="10764" max="10764" width="7.140625" style="32" customWidth="1"/>
    <col min="10765" max="10765" width="9.85546875" style="32" customWidth="1"/>
    <col min="10766" max="10766" width="1.5703125" style="32" customWidth="1"/>
    <col min="10767" max="10767" width="9.5703125" style="32" bestFit="1" customWidth="1"/>
    <col min="10768" max="11008" width="9" style="32"/>
    <col min="11009" max="11009" width="3.42578125" style="32" customWidth="1"/>
    <col min="11010" max="11010" width="30.7109375" style="32" customWidth="1"/>
    <col min="11011" max="11011" width="10.7109375" style="32" customWidth="1"/>
    <col min="11012" max="11014" width="0" style="32" hidden="1" customWidth="1"/>
    <col min="11015" max="11015" width="11.42578125" style="32" customWidth="1"/>
    <col min="11016" max="11018" width="0" style="32" hidden="1" customWidth="1"/>
    <col min="11019" max="11019" width="12.42578125" style="32" customWidth="1"/>
    <col min="11020" max="11020" width="7.140625" style="32" customWidth="1"/>
    <col min="11021" max="11021" width="9.85546875" style="32" customWidth="1"/>
    <col min="11022" max="11022" width="1.5703125" style="32" customWidth="1"/>
    <col min="11023" max="11023" width="9.5703125" style="32" bestFit="1" customWidth="1"/>
    <col min="11024" max="11264" width="9" style="32"/>
    <col min="11265" max="11265" width="3.42578125" style="32" customWidth="1"/>
    <col min="11266" max="11266" width="30.7109375" style="32" customWidth="1"/>
    <col min="11267" max="11267" width="10.7109375" style="32" customWidth="1"/>
    <col min="11268" max="11270" width="0" style="32" hidden="1" customWidth="1"/>
    <col min="11271" max="11271" width="11.42578125" style="32" customWidth="1"/>
    <col min="11272" max="11274" width="0" style="32" hidden="1" customWidth="1"/>
    <col min="11275" max="11275" width="12.42578125" style="32" customWidth="1"/>
    <col min="11276" max="11276" width="7.140625" style="32" customWidth="1"/>
    <col min="11277" max="11277" width="9.85546875" style="32" customWidth="1"/>
    <col min="11278" max="11278" width="1.5703125" style="32" customWidth="1"/>
    <col min="11279" max="11279" width="9.5703125" style="32" bestFit="1" customWidth="1"/>
    <col min="11280" max="11520" width="9" style="32"/>
    <col min="11521" max="11521" width="3.42578125" style="32" customWidth="1"/>
    <col min="11522" max="11522" width="30.7109375" style="32" customWidth="1"/>
    <col min="11523" max="11523" width="10.7109375" style="32" customWidth="1"/>
    <col min="11524" max="11526" width="0" style="32" hidden="1" customWidth="1"/>
    <col min="11527" max="11527" width="11.42578125" style="32" customWidth="1"/>
    <col min="11528" max="11530" width="0" style="32" hidden="1" customWidth="1"/>
    <col min="11531" max="11531" width="12.42578125" style="32" customWidth="1"/>
    <col min="11532" max="11532" width="7.140625" style="32" customWidth="1"/>
    <col min="11533" max="11533" width="9.85546875" style="32" customWidth="1"/>
    <col min="11534" max="11534" width="1.5703125" style="32" customWidth="1"/>
    <col min="11535" max="11535" width="9.5703125" style="32" bestFit="1" customWidth="1"/>
    <col min="11536" max="11776" width="9" style="32"/>
    <col min="11777" max="11777" width="3.42578125" style="32" customWidth="1"/>
    <col min="11778" max="11778" width="30.7109375" style="32" customWidth="1"/>
    <col min="11779" max="11779" width="10.7109375" style="32" customWidth="1"/>
    <col min="11780" max="11782" width="0" style="32" hidden="1" customWidth="1"/>
    <col min="11783" max="11783" width="11.42578125" style="32" customWidth="1"/>
    <col min="11784" max="11786" width="0" style="32" hidden="1" customWidth="1"/>
    <col min="11787" max="11787" width="12.42578125" style="32" customWidth="1"/>
    <col min="11788" max="11788" width="7.140625" style="32" customWidth="1"/>
    <col min="11789" max="11789" width="9.85546875" style="32" customWidth="1"/>
    <col min="11790" max="11790" width="1.5703125" style="32" customWidth="1"/>
    <col min="11791" max="11791" width="9.5703125" style="32" bestFit="1" customWidth="1"/>
    <col min="11792" max="12032" width="9" style="32"/>
    <col min="12033" max="12033" width="3.42578125" style="32" customWidth="1"/>
    <col min="12034" max="12034" width="30.7109375" style="32" customWidth="1"/>
    <col min="12035" max="12035" width="10.7109375" style="32" customWidth="1"/>
    <col min="12036" max="12038" width="0" style="32" hidden="1" customWidth="1"/>
    <col min="12039" max="12039" width="11.42578125" style="32" customWidth="1"/>
    <col min="12040" max="12042" width="0" style="32" hidden="1" customWidth="1"/>
    <col min="12043" max="12043" width="12.42578125" style="32" customWidth="1"/>
    <col min="12044" max="12044" width="7.140625" style="32" customWidth="1"/>
    <col min="12045" max="12045" width="9.85546875" style="32" customWidth="1"/>
    <col min="12046" max="12046" width="1.5703125" style="32" customWidth="1"/>
    <col min="12047" max="12047" width="9.5703125" style="32" bestFit="1" customWidth="1"/>
    <col min="12048" max="12288" width="9" style="32"/>
    <col min="12289" max="12289" width="3.42578125" style="32" customWidth="1"/>
    <col min="12290" max="12290" width="30.7109375" style="32" customWidth="1"/>
    <col min="12291" max="12291" width="10.7109375" style="32" customWidth="1"/>
    <col min="12292" max="12294" width="0" style="32" hidden="1" customWidth="1"/>
    <col min="12295" max="12295" width="11.42578125" style="32" customWidth="1"/>
    <col min="12296" max="12298" width="0" style="32" hidden="1" customWidth="1"/>
    <col min="12299" max="12299" width="12.42578125" style="32" customWidth="1"/>
    <col min="12300" max="12300" width="7.140625" style="32" customWidth="1"/>
    <col min="12301" max="12301" width="9.85546875" style="32" customWidth="1"/>
    <col min="12302" max="12302" width="1.5703125" style="32" customWidth="1"/>
    <col min="12303" max="12303" width="9.5703125" style="32" bestFit="1" customWidth="1"/>
    <col min="12304" max="12544" width="9" style="32"/>
    <col min="12545" max="12545" width="3.42578125" style="32" customWidth="1"/>
    <col min="12546" max="12546" width="30.7109375" style="32" customWidth="1"/>
    <col min="12547" max="12547" width="10.7109375" style="32" customWidth="1"/>
    <col min="12548" max="12550" width="0" style="32" hidden="1" customWidth="1"/>
    <col min="12551" max="12551" width="11.42578125" style="32" customWidth="1"/>
    <col min="12552" max="12554" width="0" style="32" hidden="1" customWidth="1"/>
    <col min="12555" max="12555" width="12.42578125" style="32" customWidth="1"/>
    <col min="12556" max="12556" width="7.140625" style="32" customWidth="1"/>
    <col min="12557" max="12557" width="9.85546875" style="32" customWidth="1"/>
    <col min="12558" max="12558" width="1.5703125" style="32" customWidth="1"/>
    <col min="12559" max="12559" width="9.5703125" style="32" bestFit="1" customWidth="1"/>
    <col min="12560" max="12800" width="9" style="32"/>
    <col min="12801" max="12801" width="3.42578125" style="32" customWidth="1"/>
    <col min="12802" max="12802" width="30.7109375" style="32" customWidth="1"/>
    <col min="12803" max="12803" width="10.7109375" style="32" customWidth="1"/>
    <col min="12804" max="12806" width="0" style="32" hidden="1" customWidth="1"/>
    <col min="12807" max="12807" width="11.42578125" style="32" customWidth="1"/>
    <col min="12808" max="12810" width="0" style="32" hidden="1" customWidth="1"/>
    <col min="12811" max="12811" width="12.42578125" style="32" customWidth="1"/>
    <col min="12812" max="12812" width="7.140625" style="32" customWidth="1"/>
    <col min="12813" max="12813" width="9.85546875" style="32" customWidth="1"/>
    <col min="12814" max="12814" width="1.5703125" style="32" customWidth="1"/>
    <col min="12815" max="12815" width="9.5703125" style="32" bestFit="1" customWidth="1"/>
    <col min="12816" max="13056" width="9" style="32"/>
    <col min="13057" max="13057" width="3.42578125" style="32" customWidth="1"/>
    <col min="13058" max="13058" width="30.7109375" style="32" customWidth="1"/>
    <col min="13059" max="13059" width="10.7109375" style="32" customWidth="1"/>
    <col min="13060" max="13062" width="0" style="32" hidden="1" customWidth="1"/>
    <col min="13063" max="13063" width="11.42578125" style="32" customWidth="1"/>
    <col min="13064" max="13066" width="0" style="32" hidden="1" customWidth="1"/>
    <col min="13067" max="13067" width="12.42578125" style="32" customWidth="1"/>
    <col min="13068" max="13068" width="7.140625" style="32" customWidth="1"/>
    <col min="13069" max="13069" width="9.85546875" style="32" customWidth="1"/>
    <col min="13070" max="13070" width="1.5703125" style="32" customWidth="1"/>
    <col min="13071" max="13071" width="9.5703125" style="32" bestFit="1" customWidth="1"/>
    <col min="13072" max="13312" width="9" style="32"/>
    <col min="13313" max="13313" width="3.42578125" style="32" customWidth="1"/>
    <col min="13314" max="13314" width="30.7109375" style="32" customWidth="1"/>
    <col min="13315" max="13315" width="10.7109375" style="32" customWidth="1"/>
    <col min="13316" max="13318" width="0" style="32" hidden="1" customWidth="1"/>
    <col min="13319" max="13319" width="11.42578125" style="32" customWidth="1"/>
    <col min="13320" max="13322" width="0" style="32" hidden="1" customWidth="1"/>
    <col min="13323" max="13323" width="12.42578125" style="32" customWidth="1"/>
    <col min="13324" max="13324" width="7.140625" style="32" customWidth="1"/>
    <col min="13325" max="13325" width="9.85546875" style="32" customWidth="1"/>
    <col min="13326" max="13326" width="1.5703125" style="32" customWidth="1"/>
    <col min="13327" max="13327" width="9.5703125" style="32" bestFit="1" customWidth="1"/>
    <col min="13328" max="13568" width="9" style="32"/>
    <col min="13569" max="13569" width="3.42578125" style="32" customWidth="1"/>
    <col min="13570" max="13570" width="30.7109375" style="32" customWidth="1"/>
    <col min="13571" max="13571" width="10.7109375" style="32" customWidth="1"/>
    <col min="13572" max="13574" width="0" style="32" hidden="1" customWidth="1"/>
    <col min="13575" max="13575" width="11.42578125" style="32" customWidth="1"/>
    <col min="13576" max="13578" width="0" style="32" hidden="1" customWidth="1"/>
    <col min="13579" max="13579" width="12.42578125" style="32" customWidth="1"/>
    <col min="13580" max="13580" width="7.140625" style="32" customWidth="1"/>
    <col min="13581" max="13581" width="9.85546875" style="32" customWidth="1"/>
    <col min="13582" max="13582" width="1.5703125" style="32" customWidth="1"/>
    <col min="13583" max="13583" width="9.5703125" style="32" bestFit="1" customWidth="1"/>
    <col min="13584" max="13824" width="9" style="32"/>
    <col min="13825" max="13825" width="3.42578125" style="32" customWidth="1"/>
    <col min="13826" max="13826" width="30.7109375" style="32" customWidth="1"/>
    <col min="13827" max="13827" width="10.7109375" style="32" customWidth="1"/>
    <col min="13828" max="13830" width="0" style="32" hidden="1" customWidth="1"/>
    <col min="13831" max="13831" width="11.42578125" style="32" customWidth="1"/>
    <col min="13832" max="13834" width="0" style="32" hidden="1" customWidth="1"/>
    <col min="13835" max="13835" width="12.42578125" style="32" customWidth="1"/>
    <col min="13836" max="13836" width="7.140625" style="32" customWidth="1"/>
    <col min="13837" max="13837" width="9.85546875" style="32" customWidth="1"/>
    <col min="13838" max="13838" width="1.5703125" style="32" customWidth="1"/>
    <col min="13839" max="13839" width="9.5703125" style="32" bestFit="1" customWidth="1"/>
    <col min="13840" max="14080" width="9" style="32"/>
    <col min="14081" max="14081" width="3.42578125" style="32" customWidth="1"/>
    <col min="14082" max="14082" width="30.7109375" style="32" customWidth="1"/>
    <col min="14083" max="14083" width="10.7109375" style="32" customWidth="1"/>
    <col min="14084" max="14086" width="0" style="32" hidden="1" customWidth="1"/>
    <col min="14087" max="14087" width="11.42578125" style="32" customWidth="1"/>
    <col min="14088" max="14090" width="0" style="32" hidden="1" customWidth="1"/>
    <col min="14091" max="14091" width="12.42578125" style="32" customWidth="1"/>
    <col min="14092" max="14092" width="7.140625" style="32" customWidth="1"/>
    <col min="14093" max="14093" width="9.85546875" style="32" customWidth="1"/>
    <col min="14094" max="14094" width="1.5703125" style="32" customWidth="1"/>
    <col min="14095" max="14095" width="9.5703125" style="32" bestFit="1" customWidth="1"/>
    <col min="14096" max="14336" width="9" style="32"/>
    <col min="14337" max="14337" width="3.42578125" style="32" customWidth="1"/>
    <col min="14338" max="14338" width="30.7109375" style="32" customWidth="1"/>
    <col min="14339" max="14339" width="10.7109375" style="32" customWidth="1"/>
    <col min="14340" max="14342" width="0" style="32" hidden="1" customWidth="1"/>
    <col min="14343" max="14343" width="11.42578125" style="32" customWidth="1"/>
    <col min="14344" max="14346" width="0" style="32" hidden="1" customWidth="1"/>
    <col min="14347" max="14347" width="12.42578125" style="32" customWidth="1"/>
    <col min="14348" max="14348" width="7.140625" style="32" customWidth="1"/>
    <col min="14349" max="14349" width="9.85546875" style="32" customWidth="1"/>
    <col min="14350" max="14350" width="1.5703125" style="32" customWidth="1"/>
    <col min="14351" max="14351" width="9.5703125" style="32" bestFit="1" customWidth="1"/>
    <col min="14352" max="14592" width="9" style="32"/>
    <col min="14593" max="14593" width="3.42578125" style="32" customWidth="1"/>
    <col min="14594" max="14594" width="30.7109375" style="32" customWidth="1"/>
    <col min="14595" max="14595" width="10.7109375" style="32" customWidth="1"/>
    <col min="14596" max="14598" width="0" style="32" hidden="1" customWidth="1"/>
    <col min="14599" max="14599" width="11.42578125" style="32" customWidth="1"/>
    <col min="14600" max="14602" width="0" style="32" hidden="1" customWidth="1"/>
    <col min="14603" max="14603" width="12.42578125" style="32" customWidth="1"/>
    <col min="14604" max="14604" width="7.140625" style="32" customWidth="1"/>
    <col min="14605" max="14605" width="9.85546875" style="32" customWidth="1"/>
    <col min="14606" max="14606" width="1.5703125" style="32" customWidth="1"/>
    <col min="14607" max="14607" width="9.5703125" style="32" bestFit="1" customWidth="1"/>
    <col min="14608" max="14848" width="9" style="32"/>
    <col min="14849" max="14849" width="3.42578125" style="32" customWidth="1"/>
    <col min="14850" max="14850" width="30.7109375" style="32" customWidth="1"/>
    <col min="14851" max="14851" width="10.7109375" style="32" customWidth="1"/>
    <col min="14852" max="14854" width="0" style="32" hidden="1" customWidth="1"/>
    <col min="14855" max="14855" width="11.42578125" style="32" customWidth="1"/>
    <col min="14856" max="14858" width="0" style="32" hidden="1" customWidth="1"/>
    <col min="14859" max="14859" width="12.42578125" style="32" customWidth="1"/>
    <col min="14860" max="14860" width="7.140625" style="32" customWidth="1"/>
    <col min="14861" max="14861" width="9.85546875" style="32" customWidth="1"/>
    <col min="14862" max="14862" width="1.5703125" style="32" customWidth="1"/>
    <col min="14863" max="14863" width="9.5703125" style="32" bestFit="1" customWidth="1"/>
    <col min="14864" max="15104" width="9" style="32"/>
    <col min="15105" max="15105" width="3.42578125" style="32" customWidth="1"/>
    <col min="15106" max="15106" width="30.7109375" style="32" customWidth="1"/>
    <col min="15107" max="15107" width="10.7109375" style="32" customWidth="1"/>
    <col min="15108" max="15110" width="0" style="32" hidden="1" customWidth="1"/>
    <col min="15111" max="15111" width="11.42578125" style="32" customWidth="1"/>
    <col min="15112" max="15114" width="0" style="32" hidden="1" customWidth="1"/>
    <col min="15115" max="15115" width="12.42578125" style="32" customWidth="1"/>
    <col min="15116" max="15116" width="7.140625" style="32" customWidth="1"/>
    <col min="15117" max="15117" width="9.85546875" style="32" customWidth="1"/>
    <col min="15118" max="15118" width="1.5703125" style="32" customWidth="1"/>
    <col min="15119" max="15119" width="9.5703125" style="32" bestFit="1" customWidth="1"/>
    <col min="15120" max="15360" width="9" style="32"/>
    <col min="15361" max="15361" width="3.42578125" style="32" customWidth="1"/>
    <col min="15362" max="15362" width="30.7109375" style="32" customWidth="1"/>
    <col min="15363" max="15363" width="10.7109375" style="32" customWidth="1"/>
    <col min="15364" max="15366" width="0" style="32" hidden="1" customWidth="1"/>
    <col min="15367" max="15367" width="11.42578125" style="32" customWidth="1"/>
    <col min="15368" max="15370" width="0" style="32" hidden="1" customWidth="1"/>
    <col min="15371" max="15371" width="12.42578125" style="32" customWidth="1"/>
    <col min="15372" max="15372" width="7.140625" style="32" customWidth="1"/>
    <col min="15373" max="15373" width="9.85546875" style="32" customWidth="1"/>
    <col min="15374" max="15374" width="1.5703125" style="32" customWidth="1"/>
    <col min="15375" max="15375" width="9.5703125" style="32" bestFit="1" customWidth="1"/>
    <col min="15376" max="15616" width="9" style="32"/>
    <col min="15617" max="15617" width="3.42578125" style="32" customWidth="1"/>
    <col min="15618" max="15618" width="30.7109375" style="32" customWidth="1"/>
    <col min="15619" max="15619" width="10.7109375" style="32" customWidth="1"/>
    <col min="15620" max="15622" width="0" style="32" hidden="1" customWidth="1"/>
    <col min="15623" max="15623" width="11.42578125" style="32" customWidth="1"/>
    <col min="15624" max="15626" width="0" style="32" hidden="1" customWidth="1"/>
    <col min="15627" max="15627" width="12.42578125" style="32" customWidth="1"/>
    <col min="15628" max="15628" width="7.140625" style="32" customWidth="1"/>
    <col min="15629" max="15629" width="9.85546875" style="32" customWidth="1"/>
    <col min="15630" max="15630" width="1.5703125" style="32" customWidth="1"/>
    <col min="15631" max="15631" width="9.5703125" style="32" bestFit="1" customWidth="1"/>
    <col min="15632" max="15872" width="9" style="32"/>
    <col min="15873" max="15873" width="3.42578125" style="32" customWidth="1"/>
    <col min="15874" max="15874" width="30.7109375" style="32" customWidth="1"/>
    <col min="15875" max="15875" width="10.7109375" style="32" customWidth="1"/>
    <col min="15876" max="15878" width="0" style="32" hidden="1" customWidth="1"/>
    <col min="15879" max="15879" width="11.42578125" style="32" customWidth="1"/>
    <col min="15880" max="15882" width="0" style="32" hidden="1" customWidth="1"/>
    <col min="15883" max="15883" width="12.42578125" style="32" customWidth="1"/>
    <col min="15884" max="15884" width="7.140625" style="32" customWidth="1"/>
    <col min="15885" max="15885" width="9.85546875" style="32" customWidth="1"/>
    <col min="15886" max="15886" width="1.5703125" style="32" customWidth="1"/>
    <col min="15887" max="15887" width="9.5703125" style="32" bestFit="1" customWidth="1"/>
    <col min="15888" max="16128" width="9" style="32"/>
    <col min="16129" max="16129" width="3.42578125" style="32" customWidth="1"/>
    <col min="16130" max="16130" width="30.7109375" style="32" customWidth="1"/>
    <col min="16131" max="16131" width="10.7109375" style="32" customWidth="1"/>
    <col min="16132" max="16134" width="0" style="32" hidden="1" customWidth="1"/>
    <col min="16135" max="16135" width="11.42578125" style="32" customWidth="1"/>
    <col min="16136" max="16138" width="0" style="32" hidden="1" customWidth="1"/>
    <col min="16139" max="16139" width="12.42578125" style="32" customWidth="1"/>
    <col min="16140" max="16140" width="7.140625" style="32" customWidth="1"/>
    <col min="16141" max="16141" width="9.85546875" style="32" customWidth="1"/>
    <col min="16142" max="16142" width="1.5703125" style="32" customWidth="1"/>
    <col min="16143" max="16143" width="9.5703125" style="32" bestFit="1" customWidth="1"/>
    <col min="16144" max="16384" width="9" style="32"/>
  </cols>
  <sheetData>
    <row r="6" spans="1:14" ht="15" customHeight="1" x14ac:dyDescent="0.25">
      <c r="A6" s="189" t="s">
        <v>62</v>
      </c>
      <c r="B6" s="189"/>
    </row>
    <row r="7" spans="1:14" x14ac:dyDescent="0.25">
      <c r="A7" s="190"/>
      <c r="B7" s="190"/>
    </row>
    <row r="8" spans="1:14" x14ac:dyDescent="0.25">
      <c r="A8" s="190"/>
      <c r="B8" s="190"/>
    </row>
    <row r="9" spans="1:14" ht="14.25" customHeight="1" x14ac:dyDescent="0.25">
      <c r="B9" s="33"/>
      <c r="C9" s="34"/>
      <c r="D9" s="35"/>
      <c r="E9" s="35"/>
      <c r="F9" s="35"/>
      <c r="G9" s="34"/>
      <c r="H9" s="35"/>
      <c r="I9" s="35"/>
      <c r="J9" s="34"/>
      <c r="K9" s="34"/>
      <c r="L9" s="35"/>
      <c r="M9" s="36"/>
    </row>
    <row r="10" spans="1:14" ht="15.6" customHeight="1" x14ac:dyDescent="0.25">
      <c r="A10" s="191" t="s">
        <v>93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35"/>
      <c r="M10" s="37"/>
      <c r="N10" s="37"/>
    </row>
    <row r="11" spans="1:14" ht="18.600000000000001" customHeight="1" thickBot="1" x14ac:dyDescent="0.3">
      <c r="B11" s="37"/>
      <c r="C11" s="34"/>
      <c r="D11" s="35"/>
      <c r="E11" s="35"/>
      <c r="F11" s="35"/>
      <c r="G11" s="34"/>
      <c r="H11" s="35"/>
      <c r="I11" s="35"/>
      <c r="J11" s="34"/>
      <c r="K11" s="34"/>
      <c r="L11" s="38"/>
      <c r="M11" s="37"/>
      <c r="N11" s="38"/>
    </row>
    <row r="12" spans="1:14" x14ac:dyDescent="0.25">
      <c r="A12" s="184" t="s">
        <v>71</v>
      </c>
      <c r="B12" s="182" t="s">
        <v>8</v>
      </c>
      <c r="C12" s="55" t="s">
        <v>71</v>
      </c>
      <c r="D12" s="56" t="s">
        <v>1</v>
      </c>
      <c r="E12" s="55" t="s">
        <v>2</v>
      </c>
      <c r="F12" s="56" t="s">
        <v>3</v>
      </c>
      <c r="G12" s="57" t="s">
        <v>4</v>
      </c>
      <c r="H12" s="55" t="s">
        <v>5</v>
      </c>
      <c r="I12" s="55" t="s">
        <v>5</v>
      </c>
      <c r="J12" s="58" t="s">
        <v>5</v>
      </c>
      <c r="K12" s="182" t="s">
        <v>81</v>
      </c>
      <c r="L12" s="55" t="s">
        <v>7</v>
      </c>
      <c r="M12" s="182" t="s">
        <v>14</v>
      </c>
    </row>
    <row r="13" spans="1:14" ht="13.5" customHeight="1" thickBot="1" x14ac:dyDescent="0.3">
      <c r="A13" s="185"/>
      <c r="B13" s="183"/>
      <c r="C13" s="59"/>
      <c r="D13" s="60" t="s">
        <v>9</v>
      </c>
      <c r="E13" s="59" t="s">
        <v>10</v>
      </c>
      <c r="F13" s="60" t="s">
        <v>11</v>
      </c>
      <c r="G13" s="61">
        <v>0.15</v>
      </c>
      <c r="H13" s="62">
        <v>0.28000000000000003</v>
      </c>
      <c r="I13" s="63">
        <v>0.25</v>
      </c>
      <c r="J13" s="62">
        <v>0.3</v>
      </c>
      <c r="K13" s="183"/>
      <c r="L13" s="59" t="s">
        <v>13</v>
      </c>
      <c r="M13" s="183"/>
    </row>
    <row r="14" spans="1:14" ht="14.25" customHeight="1" x14ac:dyDescent="0.25">
      <c r="A14" s="179">
        <v>2300374</v>
      </c>
      <c r="B14" s="65" t="s">
        <v>15</v>
      </c>
      <c r="C14" s="66">
        <v>2300224</v>
      </c>
      <c r="D14" s="67">
        <v>281</v>
      </c>
      <c r="E14" s="68">
        <v>138.79</v>
      </c>
      <c r="F14" s="69">
        <f>1-(E14/C14)</f>
        <v>0.99993966239809684</v>
      </c>
      <c r="G14" s="68">
        <v>350</v>
      </c>
      <c r="H14" s="67">
        <f>$C14*(1-H$13)</f>
        <v>1656161.28</v>
      </c>
      <c r="I14" s="68">
        <f>$C14*(1-I$13)</f>
        <v>1725168</v>
      </c>
      <c r="J14" s="69">
        <f>$C14*(1-J$13)</f>
        <v>1610156.7999999998</v>
      </c>
      <c r="K14" s="70"/>
      <c r="L14" s="71"/>
      <c r="M14" s="72">
        <f t="shared" ref="M14:M37" si="0">L14*K14*G14</f>
        <v>0</v>
      </c>
    </row>
    <row r="15" spans="1:14" ht="13.5" customHeight="1" x14ac:dyDescent="0.25">
      <c r="A15" s="176">
        <v>2300352</v>
      </c>
      <c r="B15" s="73" t="s">
        <v>16</v>
      </c>
      <c r="C15" s="74">
        <v>2300202</v>
      </c>
      <c r="D15" s="75"/>
      <c r="E15" s="76"/>
      <c r="F15" s="77"/>
      <c r="G15" s="76">
        <v>266</v>
      </c>
      <c r="H15" s="75"/>
      <c r="I15" s="76"/>
      <c r="J15" s="77"/>
      <c r="K15" s="78"/>
      <c r="L15" s="79"/>
      <c r="M15" s="80">
        <f t="shared" si="0"/>
        <v>0</v>
      </c>
    </row>
    <row r="16" spans="1:14" ht="15" customHeight="1" x14ac:dyDescent="0.25">
      <c r="A16" s="176">
        <v>2300375</v>
      </c>
      <c r="B16" s="73" t="s">
        <v>17</v>
      </c>
      <c r="C16" s="74">
        <v>2300225</v>
      </c>
      <c r="D16" s="75"/>
      <c r="E16" s="76"/>
      <c r="F16" s="77"/>
      <c r="G16" s="76">
        <v>242</v>
      </c>
      <c r="H16" s="75"/>
      <c r="I16" s="76"/>
      <c r="J16" s="77"/>
      <c r="K16" s="78"/>
      <c r="L16" s="79"/>
      <c r="M16" s="80">
        <f t="shared" si="0"/>
        <v>0</v>
      </c>
    </row>
    <row r="17" spans="1:15" ht="15" customHeight="1" x14ac:dyDescent="0.25">
      <c r="A17" s="176">
        <v>2300376</v>
      </c>
      <c r="B17" s="73" t="s">
        <v>18</v>
      </c>
      <c r="C17" s="74">
        <v>2300226</v>
      </c>
      <c r="D17" s="75"/>
      <c r="E17" s="76"/>
      <c r="F17" s="77"/>
      <c r="G17" s="76">
        <v>217</v>
      </c>
      <c r="H17" s="75"/>
      <c r="I17" s="76"/>
      <c r="J17" s="77"/>
      <c r="K17" s="78"/>
      <c r="L17" s="79"/>
      <c r="M17" s="80">
        <f t="shared" si="0"/>
        <v>0</v>
      </c>
      <c r="O17" s="39"/>
    </row>
    <row r="18" spans="1:15" ht="14.25" customHeight="1" x14ac:dyDescent="0.25">
      <c r="A18" s="176">
        <v>2300353</v>
      </c>
      <c r="B18" s="73" t="s">
        <v>20</v>
      </c>
      <c r="C18" s="74">
        <v>2300203</v>
      </c>
      <c r="D18" s="75">
        <v>212.93</v>
      </c>
      <c r="E18" s="76">
        <v>124.97</v>
      </c>
      <c r="F18" s="77">
        <f>1-(E18/C18)</f>
        <v>0.99994567001260326</v>
      </c>
      <c r="G18" s="76">
        <v>229</v>
      </c>
      <c r="H18" s="75">
        <f t="shared" ref="H18:J23" si="1">$C18*(1-H$13)</f>
        <v>1656146.16</v>
      </c>
      <c r="I18" s="76">
        <f t="shared" si="1"/>
        <v>1725152.25</v>
      </c>
      <c r="J18" s="77">
        <f t="shared" si="1"/>
        <v>1610142.0999999999</v>
      </c>
      <c r="K18" s="78"/>
      <c r="L18" s="79"/>
      <c r="M18" s="80">
        <f t="shared" si="0"/>
        <v>0</v>
      </c>
    </row>
    <row r="19" spans="1:15" ht="14.25" customHeight="1" x14ac:dyDescent="0.25">
      <c r="A19" s="176">
        <v>2301713</v>
      </c>
      <c r="B19" s="73" t="s">
        <v>76</v>
      </c>
      <c r="C19" s="74"/>
      <c r="D19" s="75"/>
      <c r="E19" s="76"/>
      <c r="F19" s="77"/>
      <c r="G19" s="76">
        <v>312</v>
      </c>
      <c r="H19" s="75"/>
      <c r="I19" s="76"/>
      <c r="J19" s="77"/>
      <c r="K19" s="78"/>
      <c r="L19" s="79"/>
      <c r="M19" s="80">
        <f t="shared" si="0"/>
        <v>0</v>
      </c>
    </row>
    <row r="20" spans="1:15" ht="14.25" customHeight="1" x14ac:dyDescent="0.25">
      <c r="A20" s="176">
        <v>2301716</v>
      </c>
      <c r="B20" s="73" t="s">
        <v>21</v>
      </c>
      <c r="C20" s="74"/>
      <c r="D20" s="75"/>
      <c r="E20" s="76"/>
      <c r="F20" s="77"/>
      <c r="G20" s="76">
        <v>204</v>
      </c>
      <c r="H20" s="75"/>
      <c r="I20" s="76"/>
      <c r="J20" s="77"/>
      <c r="K20" s="78"/>
      <c r="L20" s="79"/>
      <c r="M20" s="80">
        <f t="shared" si="0"/>
        <v>0</v>
      </c>
    </row>
    <row r="21" spans="1:15" ht="14.25" customHeight="1" x14ac:dyDescent="0.25">
      <c r="A21" s="176">
        <v>2301718</v>
      </c>
      <c r="B21" s="73" t="s">
        <v>22</v>
      </c>
      <c r="C21" s="74"/>
      <c r="D21" s="75"/>
      <c r="E21" s="76"/>
      <c r="F21" s="77"/>
      <c r="G21" s="76">
        <v>179</v>
      </c>
      <c r="H21" s="75"/>
      <c r="I21" s="76"/>
      <c r="J21" s="77"/>
      <c r="K21" s="78"/>
      <c r="L21" s="79"/>
      <c r="M21" s="80">
        <f t="shared" si="0"/>
        <v>0</v>
      </c>
    </row>
    <row r="22" spans="1:15" ht="14.25" customHeight="1" x14ac:dyDescent="0.25">
      <c r="A22" s="176">
        <v>2301714</v>
      </c>
      <c r="B22" s="73" t="s">
        <v>23</v>
      </c>
      <c r="C22" s="74"/>
      <c r="D22" s="75"/>
      <c r="E22" s="76"/>
      <c r="F22" s="77"/>
      <c r="G22" s="76">
        <v>274</v>
      </c>
      <c r="H22" s="75"/>
      <c r="I22" s="76"/>
      <c r="J22" s="77"/>
      <c r="K22" s="78"/>
      <c r="L22" s="79"/>
      <c r="M22" s="80">
        <f t="shared" si="0"/>
        <v>0</v>
      </c>
    </row>
    <row r="23" spans="1:15" ht="14.25" customHeight="1" x14ac:dyDescent="0.25">
      <c r="A23" s="176">
        <v>2300354</v>
      </c>
      <c r="B23" s="73" t="s">
        <v>24</v>
      </c>
      <c r="C23" s="74">
        <v>2300204</v>
      </c>
      <c r="D23" s="75">
        <v>144.82</v>
      </c>
      <c r="E23" s="76">
        <v>103.57</v>
      </c>
      <c r="F23" s="77">
        <f>1-(E23/C23)</f>
        <v>0.99995497355886698</v>
      </c>
      <c r="G23" s="76">
        <v>191</v>
      </c>
      <c r="H23" s="75">
        <f t="shared" si="1"/>
        <v>1656146.88</v>
      </c>
      <c r="I23" s="76">
        <f t="shared" si="1"/>
        <v>1725153</v>
      </c>
      <c r="J23" s="77">
        <f t="shared" si="1"/>
        <v>1610142.7999999998</v>
      </c>
      <c r="K23" s="78"/>
      <c r="L23" s="79"/>
      <c r="M23" s="80">
        <f t="shared" si="0"/>
        <v>0</v>
      </c>
    </row>
    <row r="24" spans="1:15" ht="14.25" customHeight="1" x14ac:dyDescent="0.25">
      <c r="A24" s="176">
        <v>2301715</v>
      </c>
      <c r="B24" s="81" t="s">
        <v>25</v>
      </c>
      <c r="C24" s="82"/>
      <c r="D24" s="83"/>
      <c r="E24" s="84"/>
      <c r="F24" s="85"/>
      <c r="G24" s="84">
        <v>166</v>
      </c>
      <c r="H24" s="83"/>
      <c r="I24" s="84"/>
      <c r="J24" s="85"/>
      <c r="K24" s="86"/>
      <c r="L24" s="87"/>
      <c r="M24" s="88">
        <f t="shared" si="0"/>
        <v>0</v>
      </c>
    </row>
    <row r="25" spans="1:15" ht="14.25" customHeight="1" x14ac:dyDescent="0.25">
      <c r="A25" s="176">
        <v>2301717</v>
      </c>
      <c r="B25" s="73" t="s">
        <v>26</v>
      </c>
      <c r="C25" s="82"/>
      <c r="D25" s="83"/>
      <c r="E25" s="84"/>
      <c r="F25" s="85"/>
      <c r="G25" s="84">
        <v>141</v>
      </c>
      <c r="H25" s="83"/>
      <c r="I25" s="84"/>
      <c r="J25" s="85"/>
      <c r="K25" s="86"/>
      <c r="L25" s="87"/>
      <c r="M25" s="88">
        <f t="shared" si="0"/>
        <v>0</v>
      </c>
    </row>
    <row r="26" spans="1:15" ht="14.25" customHeight="1" x14ac:dyDescent="0.25">
      <c r="A26" s="176">
        <v>2301719</v>
      </c>
      <c r="B26" s="73" t="s">
        <v>27</v>
      </c>
      <c r="C26" s="82">
        <v>430.1</v>
      </c>
      <c r="D26" s="83"/>
      <c r="E26" s="84"/>
      <c r="F26" s="85"/>
      <c r="G26" s="84">
        <v>402</v>
      </c>
      <c r="H26" s="83"/>
      <c r="I26" s="84"/>
      <c r="J26" s="85"/>
      <c r="K26" s="86"/>
      <c r="L26" s="87"/>
      <c r="M26" s="88">
        <f t="shared" si="0"/>
        <v>0</v>
      </c>
    </row>
    <row r="27" spans="1:15" ht="14.25" customHeight="1" x14ac:dyDescent="0.25">
      <c r="A27" s="176">
        <v>2300367</v>
      </c>
      <c r="B27" s="89" t="s">
        <v>28</v>
      </c>
      <c r="C27" s="74">
        <v>2300217</v>
      </c>
      <c r="D27" s="75"/>
      <c r="E27" s="76"/>
      <c r="F27" s="77"/>
      <c r="G27" s="76">
        <v>306</v>
      </c>
      <c r="H27" s="75"/>
      <c r="I27" s="76"/>
      <c r="J27" s="77"/>
      <c r="K27" s="78"/>
      <c r="L27" s="79"/>
      <c r="M27" s="80">
        <f t="shared" si="0"/>
        <v>0</v>
      </c>
    </row>
    <row r="28" spans="1:15" ht="15.75" customHeight="1" x14ac:dyDescent="0.25">
      <c r="A28" s="176">
        <v>2301727</v>
      </c>
      <c r="B28" s="73" t="s">
        <v>29</v>
      </c>
      <c r="C28" s="74">
        <v>297</v>
      </c>
      <c r="D28" s="75"/>
      <c r="E28" s="76"/>
      <c r="F28" s="77"/>
      <c r="G28" s="76">
        <v>278</v>
      </c>
      <c r="H28" s="75"/>
      <c r="I28" s="76"/>
      <c r="J28" s="77"/>
      <c r="K28" s="78"/>
      <c r="L28" s="79"/>
      <c r="M28" s="80">
        <f t="shared" si="0"/>
        <v>0</v>
      </c>
    </row>
    <row r="29" spans="1:15" ht="15.75" customHeight="1" x14ac:dyDescent="0.25">
      <c r="A29" s="176">
        <v>2301730</v>
      </c>
      <c r="B29" s="73" t="s">
        <v>30</v>
      </c>
      <c r="C29" s="74">
        <v>266.3</v>
      </c>
      <c r="D29" s="75"/>
      <c r="E29" s="76"/>
      <c r="F29" s="77"/>
      <c r="G29" s="76">
        <v>249</v>
      </c>
      <c r="H29" s="75"/>
      <c r="I29" s="76"/>
      <c r="J29" s="77"/>
      <c r="K29" s="78"/>
      <c r="L29" s="79"/>
      <c r="M29" s="80">
        <f t="shared" si="0"/>
        <v>0</v>
      </c>
    </row>
    <row r="30" spans="1:15" ht="14.25" customHeight="1" x14ac:dyDescent="0.25">
      <c r="A30" s="176">
        <v>2301720</v>
      </c>
      <c r="B30" s="73" t="s">
        <v>31</v>
      </c>
      <c r="C30" s="74">
        <v>384.1</v>
      </c>
      <c r="D30" s="75"/>
      <c r="E30" s="76"/>
      <c r="F30" s="77"/>
      <c r="G30" s="76">
        <v>359</v>
      </c>
      <c r="H30" s="75"/>
      <c r="I30" s="76"/>
      <c r="J30" s="77"/>
      <c r="K30" s="78"/>
      <c r="L30" s="79"/>
      <c r="M30" s="80">
        <f t="shared" si="0"/>
        <v>0</v>
      </c>
    </row>
    <row r="31" spans="1:15" ht="15" customHeight="1" x14ac:dyDescent="0.25">
      <c r="A31" s="176">
        <v>2300368</v>
      </c>
      <c r="B31" s="73" t="s">
        <v>32</v>
      </c>
      <c r="C31" s="74">
        <v>2300218</v>
      </c>
      <c r="D31" s="75"/>
      <c r="E31" s="76"/>
      <c r="F31" s="77"/>
      <c r="G31" s="76">
        <v>263</v>
      </c>
      <c r="H31" s="75"/>
      <c r="I31" s="76"/>
      <c r="J31" s="77"/>
      <c r="K31" s="78"/>
      <c r="L31" s="79"/>
      <c r="M31" s="80">
        <f t="shared" si="0"/>
        <v>0</v>
      </c>
    </row>
    <row r="32" spans="1:15" ht="15" customHeight="1" x14ac:dyDescent="0.25">
      <c r="A32" s="176">
        <v>2301726</v>
      </c>
      <c r="B32" s="73" t="s">
        <v>33</v>
      </c>
      <c r="C32" s="74">
        <v>251</v>
      </c>
      <c r="D32" s="75"/>
      <c r="E32" s="76"/>
      <c r="F32" s="77"/>
      <c r="G32" s="76">
        <v>235</v>
      </c>
      <c r="H32" s="75"/>
      <c r="I32" s="76"/>
      <c r="J32" s="77"/>
      <c r="K32" s="78"/>
      <c r="L32" s="79"/>
      <c r="M32" s="80">
        <f t="shared" si="0"/>
        <v>0</v>
      </c>
    </row>
    <row r="33" spans="1:15" ht="15" customHeight="1" x14ac:dyDescent="0.25">
      <c r="A33" s="176">
        <v>2301729</v>
      </c>
      <c r="B33" s="73" t="s">
        <v>34</v>
      </c>
      <c r="C33" s="74">
        <v>220.3</v>
      </c>
      <c r="D33" s="75"/>
      <c r="E33" s="76"/>
      <c r="F33" s="77"/>
      <c r="G33" s="76">
        <v>206</v>
      </c>
      <c r="H33" s="75"/>
      <c r="I33" s="76"/>
      <c r="J33" s="77"/>
      <c r="K33" s="78"/>
      <c r="L33" s="79"/>
      <c r="M33" s="80">
        <f t="shared" si="0"/>
        <v>0</v>
      </c>
    </row>
    <row r="34" spans="1:15" ht="14.25" customHeight="1" x14ac:dyDescent="0.25">
      <c r="A34" s="176">
        <v>2301721</v>
      </c>
      <c r="B34" s="73" t="s">
        <v>35</v>
      </c>
      <c r="C34" s="74">
        <v>337</v>
      </c>
      <c r="D34" s="75"/>
      <c r="E34" s="76"/>
      <c r="F34" s="77"/>
      <c r="G34" s="76">
        <v>315</v>
      </c>
      <c r="H34" s="75"/>
      <c r="I34" s="76"/>
      <c r="J34" s="77"/>
      <c r="K34" s="78"/>
      <c r="L34" s="79"/>
      <c r="M34" s="80">
        <f t="shared" si="0"/>
        <v>0</v>
      </c>
    </row>
    <row r="35" spans="1:15" ht="15" customHeight="1" x14ac:dyDescent="0.25">
      <c r="A35" s="176">
        <v>2300369</v>
      </c>
      <c r="B35" s="73" t="s">
        <v>36</v>
      </c>
      <c r="C35" s="74">
        <v>2300219</v>
      </c>
      <c r="D35" s="75"/>
      <c r="E35" s="76"/>
      <c r="F35" s="77"/>
      <c r="G35" s="76">
        <v>219</v>
      </c>
      <c r="H35" s="75"/>
      <c r="I35" s="76"/>
      <c r="J35" s="77"/>
      <c r="K35" s="78"/>
      <c r="L35" s="79"/>
      <c r="M35" s="80">
        <f t="shared" si="0"/>
        <v>0</v>
      </c>
    </row>
    <row r="36" spans="1:15" ht="15" customHeight="1" x14ac:dyDescent="0.25">
      <c r="A36" s="176">
        <v>2301725</v>
      </c>
      <c r="B36" s="73" t="s">
        <v>37</v>
      </c>
      <c r="C36" s="90">
        <v>203.9</v>
      </c>
      <c r="D36" s="91"/>
      <c r="E36" s="92"/>
      <c r="F36" s="93"/>
      <c r="G36" s="92">
        <v>191</v>
      </c>
      <c r="H36" s="91"/>
      <c r="I36" s="92"/>
      <c r="J36" s="93"/>
      <c r="K36" s="94"/>
      <c r="L36" s="95"/>
      <c r="M36" s="96">
        <f t="shared" si="0"/>
        <v>0</v>
      </c>
    </row>
    <row r="37" spans="1:15" ht="16.5" customHeight="1" thickBot="1" x14ac:dyDescent="0.3">
      <c r="A37" s="177">
        <v>2301728</v>
      </c>
      <c r="B37" s="97" t="s">
        <v>38</v>
      </c>
      <c r="C37" s="98">
        <v>173.2</v>
      </c>
      <c r="D37" s="99"/>
      <c r="E37" s="100"/>
      <c r="F37" s="101"/>
      <c r="G37" s="100">
        <v>162</v>
      </c>
      <c r="H37" s="99"/>
      <c r="I37" s="100"/>
      <c r="J37" s="101"/>
      <c r="K37" s="102"/>
      <c r="L37" s="103"/>
      <c r="M37" s="104">
        <f t="shared" si="0"/>
        <v>0</v>
      </c>
    </row>
    <row r="38" spans="1:15" ht="16.5" thickBot="1" x14ac:dyDescent="0.3">
      <c r="A38" s="178"/>
      <c r="B38" s="105" t="s">
        <v>39</v>
      </c>
      <c r="C38" s="106"/>
      <c r="D38" s="107"/>
      <c r="E38" s="108"/>
      <c r="F38" s="109"/>
      <c r="G38" s="108"/>
      <c r="H38" s="107"/>
      <c r="I38" s="108"/>
      <c r="J38" s="109"/>
      <c r="K38" s="110"/>
      <c r="L38" s="111"/>
      <c r="M38" s="106"/>
    </row>
    <row r="39" spans="1:15" ht="15" customHeight="1" x14ac:dyDescent="0.25">
      <c r="A39" s="179">
        <v>2300371</v>
      </c>
      <c r="B39" s="65" t="s">
        <v>40</v>
      </c>
      <c r="C39" s="70">
        <v>2300221</v>
      </c>
      <c r="D39" s="72"/>
      <c r="E39" s="72"/>
      <c r="F39" s="112"/>
      <c r="G39" s="68">
        <v>250</v>
      </c>
      <c r="H39" s="113"/>
      <c r="I39" s="72"/>
      <c r="J39" s="72"/>
      <c r="K39" s="114"/>
      <c r="L39" s="70"/>
      <c r="M39" s="113">
        <f t="shared" ref="M39:M57" si="2">L39*K39*G39</f>
        <v>0</v>
      </c>
    </row>
    <row r="40" spans="1:15" ht="15" customHeight="1" x14ac:dyDescent="0.25">
      <c r="A40" s="176">
        <v>2300355</v>
      </c>
      <c r="B40" s="73" t="s">
        <v>41</v>
      </c>
      <c r="C40" s="78">
        <v>2300205</v>
      </c>
      <c r="D40" s="80"/>
      <c r="E40" s="80">
        <v>89.1</v>
      </c>
      <c r="F40" s="115"/>
      <c r="G40" s="76">
        <v>166</v>
      </c>
      <c r="H40" s="116"/>
      <c r="I40" s="80"/>
      <c r="J40" s="80"/>
      <c r="K40" s="117"/>
      <c r="L40" s="78"/>
      <c r="M40" s="116">
        <f t="shared" si="2"/>
        <v>0</v>
      </c>
    </row>
    <row r="41" spans="1:15" ht="15" customHeight="1" x14ac:dyDescent="0.25">
      <c r="A41" s="176">
        <v>2300372</v>
      </c>
      <c r="B41" s="73" t="s">
        <v>42</v>
      </c>
      <c r="C41" s="78">
        <v>2300222</v>
      </c>
      <c r="D41" s="80"/>
      <c r="E41" s="80"/>
      <c r="F41" s="115"/>
      <c r="G41" s="76">
        <v>141</v>
      </c>
      <c r="H41" s="116"/>
      <c r="I41" s="80"/>
      <c r="J41" s="80"/>
      <c r="K41" s="117"/>
      <c r="L41" s="78"/>
      <c r="M41" s="116">
        <f t="shared" si="2"/>
        <v>0</v>
      </c>
    </row>
    <row r="42" spans="1:15" ht="14.25" customHeight="1" x14ac:dyDescent="0.25">
      <c r="A42" s="176">
        <v>2300373</v>
      </c>
      <c r="B42" s="73" t="s">
        <v>43</v>
      </c>
      <c r="C42" s="78">
        <v>2300223</v>
      </c>
      <c r="D42" s="80"/>
      <c r="E42" s="80">
        <v>30.68</v>
      </c>
      <c r="F42" s="115"/>
      <c r="G42" s="76">
        <v>117</v>
      </c>
      <c r="H42" s="116"/>
      <c r="I42" s="80"/>
      <c r="J42" s="80"/>
      <c r="K42" s="117"/>
      <c r="L42" s="78"/>
      <c r="M42" s="116">
        <f t="shared" si="2"/>
        <v>0</v>
      </c>
    </row>
    <row r="43" spans="1:15" ht="15.75" customHeight="1" x14ac:dyDescent="0.25">
      <c r="A43" s="176">
        <v>2301722</v>
      </c>
      <c r="B43" s="89" t="s">
        <v>44</v>
      </c>
      <c r="C43" s="78">
        <v>307.10000000000002</v>
      </c>
      <c r="D43" s="80"/>
      <c r="E43" s="80"/>
      <c r="F43" s="115"/>
      <c r="G43" s="76">
        <v>287</v>
      </c>
      <c r="H43" s="116"/>
      <c r="I43" s="80"/>
      <c r="J43" s="80"/>
      <c r="K43" s="117"/>
      <c r="L43" s="78"/>
      <c r="M43" s="116">
        <f t="shared" si="2"/>
        <v>0</v>
      </c>
    </row>
    <row r="44" spans="1:15" ht="14.25" customHeight="1" x14ac:dyDescent="0.25">
      <c r="A44" s="176">
        <v>2300370</v>
      </c>
      <c r="B44" s="73" t="s">
        <v>45</v>
      </c>
      <c r="C44" s="78">
        <v>2300220</v>
      </c>
      <c r="D44" s="80"/>
      <c r="E44" s="80"/>
      <c r="F44" s="115"/>
      <c r="G44" s="76">
        <v>191</v>
      </c>
      <c r="H44" s="116"/>
      <c r="I44" s="80"/>
      <c r="J44" s="80"/>
      <c r="K44" s="117"/>
      <c r="L44" s="78"/>
      <c r="M44" s="116">
        <f t="shared" si="2"/>
        <v>0</v>
      </c>
    </row>
    <row r="45" spans="1:15" ht="14.25" customHeight="1" x14ac:dyDescent="0.25">
      <c r="A45" s="176">
        <v>2301723</v>
      </c>
      <c r="B45" s="73" t="s">
        <v>46</v>
      </c>
      <c r="C45" s="78">
        <v>174</v>
      </c>
      <c r="D45" s="80"/>
      <c r="E45" s="80"/>
      <c r="F45" s="115"/>
      <c r="G45" s="76">
        <v>163</v>
      </c>
      <c r="H45" s="116"/>
      <c r="I45" s="80"/>
      <c r="J45" s="80"/>
      <c r="K45" s="117"/>
      <c r="L45" s="78"/>
      <c r="M45" s="116">
        <f t="shared" si="2"/>
        <v>0</v>
      </c>
    </row>
    <row r="46" spans="1:15" ht="16.5" customHeight="1" thickBot="1" x14ac:dyDescent="0.3">
      <c r="A46" s="176">
        <v>2301724</v>
      </c>
      <c r="B46" s="118" t="s">
        <v>47</v>
      </c>
      <c r="C46" s="102">
        <v>143.30000000000001</v>
      </c>
      <c r="D46" s="104"/>
      <c r="E46" s="104"/>
      <c r="F46" s="119"/>
      <c r="G46" s="100">
        <v>134</v>
      </c>
      <c r="H46" s="120"/>
      <c r="I46" s="104"/>
      <c r="J46" s="104"/>
      <c r="K46" s="121"/>
      <c r="L46" s="102"/>
      <c r="M46" s="120">
        <f t="shared" si="2"/>
        <v>0</v>
      </c>
    </row>
    <row r="47" spans="1:15" s="40" customFormat="1" ht="16.5" customHeight="1" x14ac:dyDescent="0.25">
      <c r="A47" s="180">
        <v>2300357</v>
      </c>
      <c r="B47" s="122" t="s">
        <v>48</v>
      </c>
      <c r="C47" s="70">
        <v>2300207</v>
      </c>
      <c r="D47" s="72">
        <v>33.6</v>
      </c>
      <c r="E47" s="72">
        <v>13.3</v>
      </c>
      <c r="F47" s="112">
        <f t="shared" ref="F47:F57" si="3">1-(E47/C47)</f>
        <v>0.9999942179116923</v>
      </c>
      <c r="G47" s="68">
        <v>22</v>
      </c>
      <c r="H47" s="113">
        <f t="shared" ref="H47:J57" si="4">$C47*(1-H$13)</f>
        <v>1656149.04</v>
      </c>
      <c r="I47" s="72">
        <f t="shared" si="4"/>
        <v>1725155.25</v>
      </c>
      <c r="J47" s="72">
        <f t="shared" si="4"/>
        <v>1610144.9</v>
      </c>
      <c r="K47" s="114"/>
      <c r="L47" s="70"/>
      <c r="M47" s="113">
        <f t="shared" si="2"/>
        <v>0</v>
      </c>
    </row>
    <row r="48" spans="1:15" ht="15" customHeight="1" x14ac:dyDescent="0.25">
      <c r="A48" s="176">
        <v>2300358</v>
      </c>
      <c r="B48" s="73" t="s">
        <v>49</v>
      </c>
      <c r="C48" s="78">
        <v>2300208</v>
      </c>
      <c r="D48" s="80">
        <v>50</v>
      </c>
      <c r="E48" s="80">
        <v>30.09</v>
      </c>
      <c r="F48" s="115">
        <f t="shared" si="3"/>
        <v>0.9999869185743202</v>
      </c>
      <c r="G48" s="76">
        <v>54</v>
      </c>
      <c r="H48" s="116">
        <f t="shared" si="4"/>
        <v>1656149.76</v>
      </c>
      <c r="I48" s="80">
        <f t="shared" si="4"/>
        <v>1725156</v>
      </c>
      <c r="J48" s="80">
        <f t="shared" si="4"/>
        <v>1610145.5999999999</v>
      </c>
      <c r="K48" s="117"/>
      <c r="L48" s="78"/>
      <c r="M48" s="116">
        <f t="shared" si="2"/>
        <v>0</v>
      </c>
      <c r="O48" s="39"/>
    </row>
    <row r="49" spans="1:15" ht="15" customHeight="1" x14ac:dyDescent="0.25">
      <c r="A49" s="176">
        <v>2300364</v>
      </c>
      <c r="B49" s="73" t="s">
        <v>72</v>
      </c>
      <c r="C49" s="78">
        <v>2300214</v>
      </c>
      <c r="D49" s="80"/>
      <c r="E49" s="80"/>
      <c r="F49" s="115"/>
      <c r="G49" s="76">
        <v>25</v>
      </c>
      <c r="H49" s="116"/>
      <c r="I49" s="80"/>
      <c r="J49" s="80"/>
      <c r="K49" s="117"/>
      <c r="L49" s="78"/>
      <c r="M49" s="116">
        <f t="shared" si="2"/>
        <v>0</v>
      </c>
      <c r="O49" s="39"/>
    </row>
    <row r="50" spans="1:15" ht="15" customHeight="1" x14ac:dyDescent="0.25">
      <c r="A50" s="176">
        <v>2300365</v>
      </c>
      <c r="B50" s="73" t="s">
        <v>73</v>
      </c>
      <c r="C50" s="78">
        <v>2300215</v>
      </c>
      <c r="D50" s="80"/>
      <c r="E50" s="80"/>
      <c r="F50" s="115"/>
      <c r="G50" s="76">
        <v>60</v>
      </c>
      <c r="H50" s="116"/>
      <c r="I50" s="80"/>
      <c r="J50" s="80"/>
      <c r="K50" s="117"/>
      <c r="L50" s="78"/>
      <c r="M50" s="116">
        <f t="shared" si="2"/>
        <v>0</v>
      </c>
      <c r="O50" s="39"/>
    </row>
    <row r="51" spans="1:15" ht="15" customHeight="1" x14ac:dyDescent="0.25">
      <c r="A51" s="176">
        <v>2300366</v>
      </c>
      <c r="B51" s="73" t="s">
        <v>74</v>
      </c>
      <c r="C51" s="78">
        <v>2300216</v>
      </c>
      <c r="D51" s="80"/>
      <c r="E51" s="80"/>
      <c r="F51" s="115"/>
      <c r="G51" s="76">
        <v>60</v>
      </c>
      <c r="H51" s="116"/>
      <c r="I51" s="80"/>
      <c r="J51" s="80"/>
      <c r="K51" s="117"/>
      <c r="L51" s="78"/>
      <c r="M51" s="116">
        <f t="shared" si="2"/>
        <v>0</v>
      </c>
      <c r="O51" s="39"/>
    </row>
    <row r="52" spans="1:15" s="40" customFormat="1" ht="15.75" customHeight="1" x14ac:dyDescent="0.25">
      <c r="A52" s="180">
        <v>2300359</v>
      </c>
      <c r="B52" s="123" t="s">
        <v>50</v>
      </c>
      <c r="C52" s="78">
        <v>2300209</v>
      </c>
      <c r="D52" s="80">
        <v>18.100000000000001</v>
      </c>
      <c r="E52" s="80">
        <v>7.52</v>
      </c>
      <c r="F52" s="115">
        <f t="shared" si="3"/>
        <v>0.99999673073185957</v>
      </c>
      <c r="G52" s="76">
        <v>14</v>
      </c>
      <c r="H52" s="116">
        <f t="shared" si="4"/>
        <v>1656150.48</v>
      </c>
      <c r="I52" s="80">
        <f t="shared" si="4"/>
        <v>1725156.75</v>
      </c>
      <c r="J52" s="80">
        <f t="shared" si="4"/>
        <v>1610146.2999999998</v>
      </c>
      <c r="K52" s="117"/>
      <c r="L52" s="78"/>
      <c r="M52" s="116">
        <f>L52*K52*G52</f>
        <v>0</v>
      </c>
    </row>
    <row r="53" spans="1:15" ht="16.5" customHeight="1" x14ac:dyDescent="0.25">
      <c r="A53" s="176">
        <v>2300360</v>
      </c>
      <c r="B53" s="73" t="s">
        <v>51</v>
      </c>
      <c r="C53" s="78">
        <v>2300210</v>
      </c>
      <c r="D53" s="80">
        <v>0</v>
      </c>
      <c r="E53" s="80">
        <v>3.3</v>
      </c>
      <c r="F53" s="115">
        <f t="shared" si="3"/>
        <v>0.99999856534838127</v>
      </c>
      <c r="G53" s="76">
        <v>5</v>
      </c>
      <c r="H53" s="116">
        <f t="shared" si="4"/>
        <v>1656151.2</v>
      </c>
      <c r="I53" s="80">
        <f t="shared" si="4"/>
        <v>1725157.5</v>
      </c>
      <c r="J53" s="80">
        <f t="shared" si="4"/>
        <v>1610147</v>
      </c>
      <c r="K53" s="117"/>
      <c r="L53" s="78"/>
      <c r="M53" s="116">
        <f>L53*K53*G53</f>
        <v>0</v>
      </c>
    </row>
    <row r="54" spans="1:15" s="40" customFormat="1" ht="15.75" customHeight="1" x14ac:dyDescent="0.25">
      <c r="A54" s="180">
        <v>2300356</v>
      </c>
      <c r="B54" s="124" t="s">
        <v>52</v>
      </c>
      <c r="C54" s="86">
        <v>2300206</v>
      </c>
      <c r="D54" s="88">
        <v>76</v>
      </c>
      <c r="E54" s="88">
        <v>40.5</v>
      </c>
      <c r="F54" s="125">
        <f t="shared" si="3"/>
        <v>0.99998239288133328</v>
      </c>
      <c r="G54" s="76">
        <v>74</v>
      </c>
      <c r="H54" s="126">
        <f t="shared" si="4"/>
        <v>1656148.3199999998</v>
      </c>
      <c r="I54" s="88">
        <f t="shared" si="4"/>
        <v>1725154.5</v>
      </c>
      <c r="J54" s="88">
        <f t="shared" si="4"/>
        <v>1610144.2</v>
      </c>
      <c r="K54" s="127"/>
      <c r="L54" s="86"/>
      <c r="M54" s="126">
        <f t="shared" si="2"/>
        <v>0</v>
      </c>
    </row>
    <row r="55" spans="1:15" ht="15.75" customHeight="1" x14ac:dyDescent="0.25">
      <c r="A55" s="176">
        <v>2300361</v>
      </c>
      <c r="B55" s="73" t="s">
        <v>53</v>
      </c>
      <c r="C55" s="78">
        <v>2300211</v>
      </c>
      <c r="D55" s="80">
        <v>250</v>
      </c>
      <c r="E55" s="80">
        <v>61.33</v>
      </c>
      <c r="F55" s="115">
        <f t="shared" si="3"/>
        <v>0.99997333722862813</v>
      </c>
      <c r="G55" s="76">
        <v>102</v>
      </c>
      <c r="H55" s="116">
        <f t="shared" si="4"/>
        <v>1656151.92</v>
      </c>
      <c r="I55" s="80">
        <f t="shared" si="4"/>
        <v>1725158.25</v>
      </c>
      <c r="J55" s="80">
        <f t="shared" si="4"/>
        <v>1610147.7</v>
      </c>
      <c r="K55" s="117"/>
      <c r="L55" s="78"/>
      <c r="M55" s="116">
        <f t="shared" si="2"/>
        <v>0</v>
      </c>
    </row>
    <row r="56" spans="1:15" ht="16.5" customHeight="1" x14ac:dyDescent="0.25">
      <c r="A56" s="176">
        <v>2300362</v>
      </c>
      <c r="B56" s="73" t="s">
        <v>54</v>
      </c>
      <c r="C56" s="78">
        <v>2300212</v>
      </c>
      <c r="D56" s="80">
        <v>300</v>
      </c>
      <c r="E56" s="80">
        <v>92</v>
      </c>
      <c r="F56" s="115">
        <f t="shared" si="3"/>
        <v>0.99996000368661675</v>
      </c>
      <c r="G56" s="76">
        <v>152</v>
      </c>
      <c r="H56" s="116">
        <f t="shared" si="4"/>
        <v>1656152.64</v>
      </c>
      <c r="I56" s="80">
        <f t="shared" si="4"/>
        <v>1725159</v>
      </c>
      <c r="J56" s="80">
        <f t="shared" si="4"/>
        <v>1610148.4</v>
      </c>
      <c r="K56" s="117"/>
      <c r="L56" s="78"/>
      <c r="M56" s="116">
        <f t="shared" si="2"/>
        <v>0</v>
      </c>
    </row>
    <row r="57" spans="1:15" ht="15.75" customHeight="1" thickBot="1" x14ac:dyDescent="0.3">
      <c r="A57" s="181">
        <v>2300363</v>
      </c>
      <c r="B57" s="118" t="s">
        <v>55</v>
      </c>
      <c r="C57" s="102">
        <v>2300213</v>
      </c>
      <c r="D57" s="104">
        <v>600</v>
      </c>
      <c r="E57" s="104">
        <v>246.47</v>
      </c>
      <c r="F57" s="119">
        <f t="shared" si="3"/>
        <v>0.99989284905354414</v>
      </c>
      <c r="G57" s="100">
        <v>410</v>
      </c>
      <c r="H57" s="120">
        <f t="shared" si="4"/>
        <v>1656153.3599999999</v>
      </c>
      <c r="I57" s="104">
        <f t="shared" si="4"/>
        <v>1725159.75</v>
      </c>
      <c r="J57" s="104">
        <f t="shared" si="4"/>
        <v>1610149.0999999999</v>
      </c>
      <c r="K57" s="121"/>
      <c r="L57" s="102"/>
      <c r="M57" s="120">
        <f t="shared" si="2"/>
        <v>0</v>
      </c>
    </row>
    <row r="58" spans="1:15" ht="18.75" customHeight="1" thickBot="1" x14ac:dyDescent="0.3">
      <c r="A58" s="32" t="s">
        <v>56</v>
      </c>
      <c r="B58" s="9" t="s">
        <v>57</v>
      </c>
      <c r="C58" s="10"/>
      <c r="D58" s="10"/>
      <c r="E58" s="11"/>
      <c r="F58" s="12"/>
      <c r="G58" s="13"/>
      <c r="H58" s="13"/>
      <c r="I58" s="13"/>
      <c r="J58" s="13"/>
      <c r="K58" s="49" t="s">
        <v>58</v>
      </c>
      <c r="L58" s="50"/>
      <c r="M58" s="51">
        <f>SUM(M14:M57)</f>
        <v>0</v>
      </c>
    </row>
    <row r="59" spans="1:15" ht="18" customHeight="1" thickBot="1" x14ac:dyDescent="0.3">
      <c r="B59"/>
      <c r="C59" s="4"/>
      <c r="D59" s="4"/>
      <c r="E59" s="4"/>
      <c r="F59" s="4"/>
      <c r="G59" s="4"/>
      <c r="H59"/>
      <c r="I59"/>
      <c r="J59"/>
      <c r="K59" s="52" t="s">
        <v>59</v>
      </c>
      <c r="L59" s="53">
        <v>0.17</v>
      </c>
      <c r="M59" s="54">
        <f>M58*L59</f>
        <v>0</v>
      </c>
    </row>
    <row r="60" spans="1:15" ht="15.75" customHeight="1" thickBot="1" x14ac:dyDescent="0.3">
      <c r="B60" s="14" t="s">
        <v>61</v>
      </c>
      <c r="C60"/>
      <c r="D60" s="4"/>
      <c r="E60" s="4"/>
      <c r="F60" s="4"/>
      <c r="G60" s="4"/>
      <c r="H60"/>
      <c r="I60"/>
      <c r="J60"/>
      <c r="K60" s="20" t="s">
        <v>60</v>
      </c>
      <c r="L60" s="21"/>
      <c r="M60" s="22">
        <f>SUM(M58:M59)</f>
        <v>0</v>
      </c>
    </row>
    <row r="61" spans="1:15" x14ac:dyDescent="0.25">
      <c r="B61" s="23" t="s">
        <v>63</v>
      </c>
      <c r="C61"/>
      <c r="D61" s="4"/>
      <c r="E61" s="4"/>
      <c r="F61" s="4"/>
      <c r="G61" s="4"/>
      <c r="H61"/>
      <c r="I61"/>
      <c r="J61"/>
      <c r="K61" s="15"/>
      <c r="L61" s="15"/>
      <c r="M61" s="16"/>
    </row>
    <row r="62" spans="1:15" ht="17.25" customHeight="1" x14ac:dyDescent="0.25">
      <c r="B62" s="41"/>
      <c r="D62" s="37"/>
      <c r="E62" s="37"/>
      <c r="F62" s="37"/>
      <c r="G62" s="37"/>
      <c r="K62" s="34"/>
      <c r="L62" s="34"/>
      <c r="M62" s="42"/>
    </row>
    <row r="63" spans="1:15" ht="15.75" customHeight="1" x14ac:dyDescent="0.25">
      <c r="B63" s="43" t="s">
        <v>68</v>
      </c>
      <c r="C63" s="37"/>
      <c r="D63" s="37"/>
      <c r="E63" s="37"/>
      <c r="F63" s="37"/>
      <c r="G63" s="37"/>
    </row>
    <row r="64" spans="1:15" ht="12" customHeight="1" x14ac:dyDescent="0.25">
      <c r="B64" s="43"/>
      <c r="C64" s="37"/>
      <c r="D64" s="37"/>
      <c r="E64" s="37"/>
      <c r="F64" s="37"/>
      <c r="G64" s="37"/>
    </row>
    <row r="65" spans="2:13" x14ac:dyDescent="0.25">
      <c r="B65" s="43" t="s">
        <v>69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2:13" x14ac:dyDescent="0.25">
      <c r="B66" s="48" t="s">
        <v>66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</row>
    <row r="67" spans="2:13" x14ac:dyDescent="0.25">
      <c r="B67" s="47" t="s">
        <v>70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</row>
    <row r="68" spans="2:13" x14ac:dyDescent="0.25">
      <c r="C68" s="44"/>
      <c r="D68" s="44"/>
      <c r="E68" s="44"/>
      <c r="F68" s="44"/>
      <c r="G68" s="44"/>
      <c r="H68" s="44"/>
      <c r="I68" s="44"/>
      <c r="J68" s="44"/>
      <c r="K68" s="44"/>
      <c r="M68" s="44"/>
    </row>
    <row r="69" spans="2:13" x14ac:dyDescent="0.25">
      <c r="L69" s="46"/>
    </row>
    <row r="70" spans="2:13" x14ac:dyDescent="0.25">
      <c r="L70" s="45" t="s">
        <v>67</v>
      </c>
    </row>
  </sheetData>
  <mergeCells count="8">
    <mergeCell ref="M12:M13"/>
    <mergeCell ref="A6:B6"/>
    <mergeCell ref="A7:B7"/>
    <mergeCell ref="A8:B8"/>
    <mergeCell ref="A10:K10"/>
    <mergeCell ref="A12:A13"/>
    <mergeCell ref="B12:B13"/>
    <mergeCell ref="K12:K1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6:O70"/>
  <sheetViews>
    <sheetView rightToLeft="1" topLeftCell="A46" workbookViewId="0">
      <selection activeCell="B67" sqref="B67"/>
    </sheetView>
  </sheetViews>
  <sheetFormatPr defaultRowHeight="15.75" x14ac:dyDescent="0.25"/>
  <cols>
    <col min="1" max="1" width="11" style="32" bestFit="1" customWidth="1"/>
    <col min="2" max="2" width="35.85546875" style="32" customWidth="1"/>
    <col min="3" max="3" width="10.7109375" style="32" hidden="1" customWidth="1"/>
    <col min="4" max="4" width="9" style="32" hidden="1" customWidth="1"/>
    <col min="5" max="5" width="12.85546875" style="32" hidden="1" customWidth="1"/>
    <col min="6" max="6" width="10.42578125" style="32" hidden="1" customWidth="1"/>
    <col min="7" max="7" width="11.42578125" style="32" customWidth="1"/>
    <col min="8" max="8" width="10.5703125" style="32" hidden="1" customWidth="1"/>
    <col min="9" max="9" width="11" style="32" hidden="1" customWidth="1"/>
    <col min="10" max="10" width="12.140625" style="32" hidden="1" customWidth="1"/>
    <col min="11" max="11" width="12.42578125" style="32" customWidth="1"/>
    <col min="12" max="12" width="7.140625" style="32" customWidth="1"/>
    <col min="13" max="13" width="10.7109375" style="32" customWidth="1"/>
    <col min="14" max="14" width="1.5703125" style="32" customWidth="1"/>
    <col min="15" max="15" width="9.5703125" style="32" bestFit="1" customWidth="1"/>
    <col min="16" max="256" width="9" style="32"/>
    <col min="257" max="257" width="3.42578125" style="32" customWidth="1"/>
    <col min="258" max="258" width="30.7109375" style="32" customWidth="1"/>
    <col min="259" max="259" width="10.7109375" style="32" customWidth="1"/>
    <col min="260" max="262" width="0" style="32" hidden="1" customWidth="1"/>
    <col min="263" max="263" width="11.42578125" style="32" customWidth="1"/>
    <col min="264" max="266" width="0" style="32" hidden="1" customWidth="1"/>
    <col min="267" max="267" width="12.42578125" style="32" customWidth="1"/>
    <col min="268" max="268" width="7.140625" style="32" customWidth="1"/>
    <col min="269" max="269" width="9.85546875" style="32" customWidth="1"/>
    <col min="270" max="270" width="1.5703125" style="32" customWidth="1"/>
    <col min="271" max="271" width="9.5703125" style="32" bestFit="1" customWidth="1"/>
    <col min="272" max="512" width="9" style="32"/>
    <col min="513" max="513" width="3.42578125" style="32" customWidth="1"/>
    <col min="514" max="514" width="30.7109375" style="32" customWidth="1"/>
    <col min="515" max="515" width="10.7109375" style="32" customWidth="1"/>
    <col min="516" max="518" width="0" style="32" hidden="1" customWidth="1"/>
    <col min="519" max="519" width="11.42578125" style="32" customWidth="1"/>
    <col min="520" max="522" width="0" style="32" hidden="1" customWidth="1"/>
    <col min="523" max="523" width="12.42578125" style="32" customWidth="1"/>
    <col min="524" max="524" width="7.140625" style="32" customWidth="1"/>
    <col min="525" max="525" width="9.85546875" style="32" customWidth="1"/>
    <col min="526" max="526" width="1.5703125" style="32" customWidth="1"/>
    <col min="527" max="527" width="9.5703125" style="32" bestFit="1" customWidth="1"/>
    <col min="528" max="768" width="9" style="32"/>
    <col min="769" max="769" width="3.42578125" style="32" customWidth="1"/>
    <col min="770" max="770" width="30.7109375" style="32" customWidth="1"/>
    <col min="771" max="771" width="10.7109375" style="32" customWidth="1"/>
    <col min="772" max="774" width="0" style="32" hidden="1" customWidth="1"/>
    <col min="775" max="775" width="11.42578125" style="32" customWidth="1"/>
    <col min="776" max="778" width="0" style="32" hidden="1" customWidth="1"/>
    <col min="779" max="779" width="12.42578125" style="32" customWidth="1"/>
    <col min="780" max="780" width="7.140625" style="32" customWidth="1"/>
    <col min="781" max="781" width="9.85546875" style="32" customWidth="1"/>
    <col min="782" max="782" width="1.5703125" style="32" customWidth="1"/>
    <col min="783" max="783" width="9.5703125" style="32" bestFit="1" customWidth="1"/>
    <col min="784" max="1024" width="9" style="32"/>
    <col min="1025" max="1025" width="3.42578125" style="32" customWidth="1"/>
    <col min="1026" max="1026" width="30.7109375" style="32" customWidth="1"/>
    <col min="1027" max="1027" width="10.7109375" style="32" customWidth="1"/>
    <col min="1028" max="1030" width="0" style="32" hidden="1" customWidth="1"/>
    <col min="1031" max="1031" width="11.42578125" style="32" customWidth="1"/>
    <col min="1032" max="1034" width="0" style="32" hidden="1" customWidth="1"/>
    <col min="1035" max="1035" width="12.42578125" style="32" customWidth="1"/>
    <col min="1036" max="1036" width="7.140625" style="32" customWidth="1"/>
    <col min="1037" max="1037" width="9.85546875" style="32" customWidth="1"/>
    <col min="1038" max="1038" width="1.5703125" style="32" customWidth="1"/>
    <col min="1039" max="1039" width="9.5703125" style="32" bestFit="1" customWidth="1"/>
    <col min="1040" max="1280" width="9" style="32"/>
    <col min="1281" max="1281" width="3.42578125" style="32" customWidth="1"/>
    <col min="1282" max="1282" width="30.7109375" style="32" customWidth="1"/>
    <col min="1283" max="1283" width="10.7109375" style="32" customWidth="1"/>
    <col min="1284" max="1286" width="0" style="32" hidden="1" customWidth="1"/>
    <col min="1287" max="1287" width="11.42578125" style="32" customWidth="1"/>
    <col min="1288" max="1290" width="0" style="32" hidden="1" customWidth="1"/>
    <col min="1291" max="1291" width="12.42578125" style="32" customWidth="1"/>
    <col min="1292" max="1292" width="7.140625" style="32" customWidth="1"/>
    <col min="1293" max="1293" width="9.85546875" style="32" customWidth="1"/>
    <col min="1294" max="1294" width="1.5703125" style="32" customWidth="1"/>
    <col min="1295" max="1295" width="9.5703125" style="32" bestFit="1" customWidth="1"/>
    <col min="1296" max="1536" width="9" style="32"/>
    <col min="1537" max="1537" width="3.42578125" style="32" customWidth="1"/>
    <col min="1538" max="1538" width="30.7109375" style="32" customWidth="1"/>
    <col min="1539" max="1539" width="10.7109375" style="32" customWidth="1"/>
    <col min="1540" max="1542" width="0" style="32" hidden="1" customWidth="1"/>
    <col min="1543" max="1543" width="11.42578125" style="32" customWidth="1"/>
    <col min="1544" max="1546" width="0" style="32" hidden="1" customWidth="1"/>
    <col min="1547" max="1547" width="12.42578125" style="32" customWidth="1"/>
    <col min="1548" max="1548" width="7.140625" style="32" customWidth="1"/>
    <col min="1549" max="1549" width="9.85546875" style="32" customWidth="1"/>
    <col min="1550" max="1550" width="1.5703125" style="32" customWidth="1"/>
    <col min="1551" max="1551" width="9.5703125" style="32" bestFit="1" customWidth="1"/>
    <col min="1552" max="1792" width="9" style="32"/>
    <col min="1793" max="1793" width="3.42578125" style="32" customWidth="1"/>
    <col min="1794" max="1794" width="30.7109375" style="32" customWidth="1"/>
    <col min="1795" max="1795" width="10.7109375" style="32" customWidth="1"/>
    <col min="1796" max="1798" width="0" style="32" hidden="1" customWidth="1"/>
    <col min="1799" max="1799" width="11.42578125" style="32" customWidth="1"/>
    <col min="1800" max="1802" width="0" style="32" hidden="1" customWidth="1"/>
    <col min="1803" max="1803" width="12.42578125" style="32" customWidth="1"/>
    <col min="1804" max="1804" width="7.140625" style="32" customWidth="1"/>
    <col min="1805" max="1805" width="9.85546875" style="32" customWidth="1"/>
    <col min="1806" max="1806" width="1.5703125" style="32" customWidth="1"/>
    <col min="1807" max="1807" width="9.5703125" style="32" bestFit="1" customWidth="1"/>
    <col min="1808" max="2048" width="9" style="32"/>
    <col min="2049" max="2049" width="3.42578125" style="32" customWidth="1"/>
    <col min="2050" max="2050" width="30.7109375" style="32" customWidth="1"/>
    <col min="2051" max="2051" width="10.7109375" style="32" customWidth="1"/>
    <col min="2052" max="2054" width="0" style="32" hidden="1" customWidth="1"/>
    <col min="2055" max="2055" width="11.42578125" style="32" customWidth="1"/>
    <col min="2056" max="2058" width="0" style="32" hidden="1" customWidth="1"/>
    <col min="2059" max="2059" width="12.42578125" style="32" customWidth="1"/>
    <col min="2060" max="2060" width="7.140625" style="32" customWidth="1"/>
    <col min="2061" max="2061" width="9.85546875" style="32" customWidth="1"/>
    <col min="2062" max="2062" width="1.5703125" style="32" customWidth="1"/>
    <col min="2063" max="2063" width="9.5703125" style="32" bestFit="1" customWidth="1"/>
    <col min="2064" max="2304" width="9" style="32"/>
    <col min="2305" max="2305" width="3.42578125" style="32" customWidth="1"/>
    <col min="2306" max="2306" width="30.7109375" style="32" customWidth="1"/>
    <col min="2307" max="2307" width="10.7109375" style="32" customWidth="1"/>
    <col min="2308" max="2310" width="0" style="32" hidden="1" customWidth="1"/>
    <col min="2311" max="2311" width="11.42578125" style="32" customWidth="1"/>
    <col min="2312" max="2314" width="0" style="32" hidden="1" customWidth="1"/>
    <col min="2315" max="2315" width="12.42578125" style="32" customWidth="1"/>
    <col min="2316" max="2316" width="7.140625" style="32" customWidth="1"/>
    <col min="2317" max="2317" width="9.85546875" style="32" customWidth="1"/>
    <col min="2318" max="2318" width="1.5703125" style="32" customWidth="1"/>
    <col min="2319" max="2319" width="9.5703125" style="32" bestFit="1" customWidth="1"/>
    <col min="2320" max="2560" width="9" style="32"/>
    <col min="2561" max="2561" width="3.42578125" style="32" customWidth="1"/>
    <col min="2562" max="2562" width="30.7109375" style="32" customWidth="1"/>
    <col min="2563" max="2563" width="10.7109375" style="32" customWidth="1"/>
    <col min="2564" max="2566" width="0" style="32" hidden="1" customWidth="1"/>
    <col min="2567" max="2567" width="11.42578125" style="32" customWidth="1"/>
    <col min="2568" max="2570" width="0" style="32" hidden="1" customWidth="1"/>
    <col min="2571" max="2571" width="12.42578125" style="32" customWidth="1"/>
    <col min="2572" max="2572" width="7.140625" style="32" customWidth="1"/>
    <col min="2573" max="2573" width="9.85546875" style="32" customWidth="1"/>
    <col min="2574" max="2574" width="1.5703125" style="32" customWidth="1"/>
    <col min="2575" max="2575" width="9.5703125" style="32" bestFit="1" customWidth="1"/>
    <col min="2576" max="2816" width="9" style="32"/>
    <col min="2817" max="2817" width="3.42578125" style="32" customWidth="1"/>
    <col min="2818" max="2818" width="30.7109375" style="32" customWidth="1"/>
    <col min="2819" max="2819" width="10.7109375" style="32" customWidth="1"/>
    <col min="2820" max="2822" width="0" style="32" hidden="1" customWidth="1"/>
    <col min="2823" max="2823" width="11.42578125" style="32" customWidth="1"/>
    <col min="2824" max="2826" width="0" style="32" hidden="1" customWidth="1"/>
    <col min="2827" max="2827" width="12.42578125" style="32" customWidth="1"/>
    <col min="2828" max="2828" width="7.140625" style="32" customWidth="1"/>
    <col min="2829" max="2829" width="9.85546875" style="32" customWidth="1"/>
    <col min="2830" max="2830" width="1.5703125" style="32" customWidth="1"/>
    <col min="2831" max="2831" width="9.5703125" style="32" bestFit="1" customWidth="1"/>
    <col min="2832" max="3072" width="9" style="32"/>
    <col min="3073" max="3073" width="3.42578125" style="32" customWidth="1"/>
    <col min="3074" max="3074" width="30.7109375" style="32" customWidth="1"/>
    <col min="3075" max="3075" width="10.7109375" style="32" customWidth="1"/>
    <col min="3076" max="3078" width="0" style="32" hidden="1" customWidth="1"/>
    <col min="3079" max="3079" width="11.42578125" style="32" customWidth="1"/>
    <col min="3080" max="3082" width="0" style="32" hidden="1" customWidth="1"/>
    <col min="3083" max="3083" width="12.42578125" style="32" customWidth="1"/>
    <col min="3084" max="3084" width="7.140625" style="32" customWidth="1"/>
    <col min="3085" max="3085" width="9.85546875" style="32" customWidth="1"/>
    <col min="3086" max="3086" width="1.5703125" style="32" customWidth="1"/>
    <col min="3087" max="3087" width="9.5703125" style="32" bestFit="1" customWidth="1"/>
    <col min="3088" max="3328" width="9" style="32"/>
    <col min="3329" max="3329" width="3.42578125" style="32" customWidth="1"/>
    <col min="3330" max="3330" width="30.7109375" style="32" customWidth="1"/>
    <col min="3331" max="3331" width="10.7109375" style="32" customWidth="1"/>
    <col min="3332" max="3334" width="0" style="32" hidden="1" customWidth="1"/>
    <col min="3335" max="3335" width="11.42578125" style="32" customWidth="1"/>
    <col min="3336" max="3338" width="0" style="32" hidden="1" customWidth="1"/>
    <col min="3339" max="3339" width="12.42578125" style="32" customWidth="1"/>
    <col min="3340" max="3340" width="7.140625" style="32" customWidth="1"/>
    <col min="3341" max="3341" width="9.85546875" style="32" customWidth="1"/>
    <col min="3342" max="3342" width="1.5703125" style="32" customWidth="1"/>
    <col min="3343" max="3343" width="9.5703125" style="32" bestFit="1" customWidth="1"/>
    <col min="3344" max="3584" width="9" style="32"/>
    <col min="3585" max="3585" width="3.42578125" style="32" customWidth="1"/>
    <col min="3586" max="3586" width="30.7109375" style="32" customWidth="1"/>
    <col min="3587" max="3587" width="10.7109375" style="32" customWidth="1"/>
    <col min="3588" max="3590" width="0" style="32" hidden="1" customWidth="1"/>
    <col min="3591" max="3591" width="11.42578125" style="32" customWidth="1"/>
    <col min="3592" max="3594" width="0" style="32" hidden="1" customWidth="1"/>
    <col min="3595" max="3595" width="12.42578125" style="32" customWidth="1"/>
    <col min="3596" max="3596" width="7.140625" style="32" customWidth="1"/>
    <col min="3597" max="3597" width="9.85546875" style="32" customWidth="1"/>
    <col min="3598" max="3598" width="1.5703125" style="32" customWidth="1"/>
    <col min="3599" max="3599" width="9.5703125" style="32" bestFit="1" customWidth="1"/>
    <col min="3600" max="3840" width="9" style="32"/>
    <col min="3841" max="3841" width="3.42578125" style="32" customWidth="1"/>
    <col min="3842" max="3842" width="30.7109375" style="32" customWidth="1"/>
    <col min="3843" max="3843" width="10.7109375" style="32" customWidth="1"/>
    <col min="3844" max="3846" width="0" style="32" hidden="1" customWidth="1"/>
    <col min="3847" max="3847" width="11.42578125" style="32" customWidth="1"/>
    <col min="3848" max="3850" width="0" style="32" hidden="1" customWidth="1"/>
    <col min="3851" max="3851" width="12.42578125" style="32" customWidth="1"/>
    <col min="3852" max="3852" width="7.140625" style="32" customWidth="1"/>
    <col min="3853" max="3853" width="9.85546875" style="32" customWidth="1"/>
    <col min="3854" max="3854" width="1.5703125" style="32" customWidth="1"/>
    <col min="3855" max="3855" width="9.5703125" style="32" bestFit="1" customWidth="1"/>
    <col min="3856" max="4096" width="9" style="32"/>
    <col min="4097" max="4097" width="3.42578125" style="32" customWidth="1"/>
    <col min="4098" max="4098" width="30.7109375" style="32" customWidth="1"/>
    <col min="4099" max="4099" width="10.7109375" style="32" customWidth="1"/>
    <col min="4100" max="4102" width="0" style="32" hidden="1" customWidth="1"/>
    <col min="4103" max="4103" width="11.42578125" style="32" customWidth="1"/>
    <col min="4104" max="4106" width="0" style="32" hidden="1" customWidth="1"/>
    <col min="4107" max="4107" width="12.42578125" style="32" customWidth="1"/>
    <col min="4108" max="4108" width="7.140625" style="32" customWidth="1"/>
    <col min="4109" max="4109" width="9.85546875" style="32" customWidth="1"/>
    <col min="4110" max="4110" width="1.5703125" style="32" customWidth="1"/>
    <col min="4111" max="4111" width="9.5703125" style="32" bestFit="1" customWidth="1"/>
    <col min="4112" max="4352" width="9" style="32"/>
    <col min="4353" max="4353" width="3.42578125" style="32" customWidth="1"/>
    <col min="4354" max="4354" width="30.7109375" style="32" customWidth="1"/>
    <col min="4355" max="4355" width="10.7109375" style="32" customWidth="1"/>
    <col min="4356" max="4358" width="0" style="32" hidden="1" customWidth="1"/>
    <col min="4359" max="4359" width="11.42578125" style="32" customWidth="1"/>
    <col min="4360" max="4362" width="0" style="32" hidden="1" customWidth="1"/>
    <col min="4363" max="4363" width="12.42578125" style="32" customWidth="1"/>
    <col min="4364" max="4364" width="7.140625" style="32" customWidth="1"/>
    <col min="4365" max="4365" width="9.85546875" style="32" customWidth="1"/>
    <col min="4366" max="4366" width="1.5703125" style="32" customWidth="1"/>
    <col min="4367" max="4367" width="9.5703125" style="32" bestFit="1" customWidth="1"/>
    <col min="4368" max="4608" width="9" style="32"/>
    <col min="4609" max="4609" width="3.42578125" style="32" customWidth="1"/>
    <col min="4610" max="4610" width="30.7109375" style="32" customWidth="1"/>
    <col min="4611" max="4611" width="10.7109375" style="32" customWidth="1"/>
    <col min="4612" max="4614" width="0" style="32" hidden="1" customWidth="1"/>
    <col min="4615" max="4615" width="11.42578125" style="32" customWidth="1"/>
    <col min="4616" max="4618" width="0" style="32" hidden="1" customWidth="1"/>
    <col min="4619" max="4619" width="12.42578125" style="32" customWidth="1"/>
    <col min="4620" max="4620" width="7.140625" style="32" customWidth="1"/>
    <col min="4621" max="4621" width="9.85546875" style="32" customWidth="1"/>
    <col min="4622" max="4622" width="1.5703125" style="32" customWidth="1"/>
    <col min="4623" max="4623" width="9.5703125" style="32" bestFit="1" customWidth="1"/>
    <col min="4624" max="4864" width="9" style="32"/>
    <col min="4865" max="4865" width="3.42578125" style="32" customWidth="1"/>
    <col min="4866" max="4866" width="30.7109375" style="32" customWidth="1"/>
    <col min="4867" max="4867" width="10.7109375" style="32" customWidth="1"/>
    <col min="4868" max="4870" width="0" style="32" hidden="1" customWidth="1"/>
    <col min="4871" max="4871" width="11.42578125" style="32" customWidth="1"/>
    <col min="4872" max="4874" width="0" style="32" hidden="1" customWidth="1"/>
    <col min="4875" max="4875" width="12.42578125" style="32" customWidth="1"/>
    <col min="4876" max="4876" width="7.140625" style="32" customWidth="1"/>
    <col min="4877" max="4877" width="9.85546875" style="32" customWidth="1"/>
    <col min="4878" max="4878" width="1.5703125" style="32" customWidth="1"/>
    <col min="4879" max="4879" width="9.5703125" style="32" bestFit="1" customWidth="1"/>
    <col min="4880" max="5120" width="9" style="32"/>
    <col min="5121" max="5121" width="3.42578125" style="32" customWidth="1"/>
    <col min="5122" max="5122" width="30.7109375" style="32" customWidth="1"/>
    <col min="5123" max="5123" width="10.7109375" style="32" customWidth="1"/>
    <col min="5124" max="5126" width="0" style="32" hidden="1" customWidth="1"/>
    <col min="5127" max="5127" width="11.42578125" style="32" customWidth="1"/>
    <col min="5128" max="5130" width="0" style="32" hidden="1" customWidth="1"/>
    <col min="5131" max="5131" width="12.42578125" style="32" customWidth="1"/>
    <col min="5132" max="5132" width="7.140625" style="32" customWidth="1"/>
    <col min="5133" max="5133" width="9.85546875" style="32" customWidth="1"/>
    <col min="5134" max="5134" width="1.5703125" style="32" customWidth="1"/>
    <col min="5135" max="5135" width="9.5703125" style="32" bestFit="1" customWidth="1"/>
    <col min="5136" max="5376" width="9" style="32"/>
    <col min="5377" max="5377" width="3.42578125" style="32" customWidth="1"/>
    <col min="5378" max="5378" width="30.7109375" style="32" customWidth="1"/>
    <col min="5379" max="5379" width="10.7109375" style="32" customWidth="1"/>
    <col min="5380" max="5382" width="0" style="32" hidden="1" customWidth="1"/>
    <col min="5383" max="5383" width="11.42578125" style="32" customWidth="1"/>
    <col min="5384" max="5386" width="0" style="32" hidden="1" customWidth="1"/>
    <col min="5387" max="5387" width="12.42578125" style="32" customWidth="1"/>
    <col min="5388" max="5388" width="7.140625" style="32" customWidth="1"/>
    <col min="5389" max="5389" width="9.85546875" style="32" customWidth="1"/>
    <col min="5390" max="5390" width="1.5703125" style="32" customWidth="1"/>
    <col min="5391" max="5391" width="9.5703125" style="32" bestFit="1" customWidth="1"/>
    <col min="5392" max="5632" width="9" style="32"/>
    <col min="5633" max="5633" width="3.42578125" style="32" customWidth="1"/>
    <col min="5634" max="5634" width="30.7109375" style="32" customWidth="1"/>
    <col min="5635" max="5635" width="10.7109375" style="32" customWidth="1"/>
    <col min="5636" max="5638" width="0" style="32" hidden="1" customWidth="1"/>
    <col min="5639" max="5639" width="11.42578125" style="32" customWidth="1"/>
    <col min="5640" max="5642" width="0" style="32" hidden="1" customWidth="1"/>
    <col min="5643" max="5643" width="12.42578125" style="32" customWidth="1"/>
    <col min="5644" max="5644" width="7.140625" style="32" customWidth="1"/>
    <col min="5645" max="5645" width="9.85546875" style="32" customWidth="1"/>
    <col min="5646" max="5646" width="1.5703125" style="32" customWidth="1"/>
    <col min="5647" max="5647" width="9.5703125" style="32" bestFit="1" customWidth="1"/>
    <col min="5648" max="5888" width="9" style="32"/>
    <col min="5889" max="5889" width="3.42578125" style="32" customWidth="1"/>
    <col min="5890" max="5890" width="30.7109375" style="32" customWidth="1"/>
    <col min="5891" max="5891" width="10.7109375" style="32" customWidth="1"/>
    <col min="5892" max="5894" width="0" style="32" hidden="1" customWidth="1"/>
    <col min="5895" max="5895" width="11.42578125" style="32" customWidth="1"/>
    <col min="5896" max="5898" width="0" style="32" hidden="1" customWidth="1"/>
    <col min="5899" max="5899" width="12.42578125" style="32" customWidth="1"/>
    <col min="5900" max="5900" width="7.140625" style="32" customWidth="1"/>
    <col min="5901" max="5901" width="9.85546875" style="32" customWidth="1"/>
    <col min="5902" max="5902" width="1.5703125" style="32" customWidth="1"/>
    <col min="5903" max="5903" width="9.5703125" style="32" bestFit="1" customWidth="1"/>
    <col min="5904" max="6144" width="9" style="32"/>
    <col min="6145" max="6145" width="3.42578125" style="32" customWidth="1"/>
    <col min="6146" max="6146" width="30.7109375" style="32" customWidth="1"/>
    <col min="6147" max="6147" width="10.7109375" style="32" customWidth="1"/>
    <col min="6148" max="6150" width="0" style="32" hidden="1" customWidth="1"/>
    <col min="6151" max="6151" width="11.42578125" style="32" customWidth="1"/>
    <col min="6152" max="6154" width="0" style="32" hidden="1" customWidth="1"/>
    <col min="6155" max="6155" width="12.42578125" style="32" customWidth="1"/>
    <col min="6156" max="6156" width="7.140625" style="32" customWidth="1"/>
    <col min="6157" max="6157" width="9.85546875" style="32" customWidth="1"/>
    <col min="6158" max="6158" width="1.5703125" style="32" customWidth="1"/>
    <col min="6159" max="6159" width="9.5703125" style="32" bestFit="1" customWidth="1"/>
    <col min="6160" max="6400" width="9" style="32"/>
    <col min="6401" max="6401" width="3.42578125" style="32" customWidth="1"/>
    <col min="6402" max="6402" width="30.7109375" style="32" customWidth="1"/>
    <col min="6403" max="6403" width="10.7109375" style="32" customWidth="1"/>
    <col min="6404" max="6406" width="0" style="32" hidden="1" customWidth="1"/>
    <col min="6407" max="6407" width="11.42578125" style="32" customWidth="1"/>
    <col min="6408" max="6410" width="0" style="32" hidden="1" customWidth="1"/>
    <col min="6411" max="6411" width="12.42578125" style="32" customWidth="1"/>
    <col min="6412" max="6412" width="7.140625" style="32" customWidth="1"/>
    <col min="6413" max="6413" width="9.85546875" style="32" customWidth="1"/>
    <col min="6414" max="6414" width="1.5703125" style="32" customWidth="1"/>
    <col min="6415" max="6415" width="9.5703125" style="32" bestFit="1" customWidth="1"/>
    <col min="6416" max="6656" width="9" style="32"/>
    <col min="6657" max="6657" width="3.42578125" style="32" customWidth="1"/>
    <col min="6658" max="6658" width="30.7109375" style="32" customWidth="1"/>
    <col min="6659" max="6659" width="10.7109375" style="32" customWidth="1"/>
    <col min="6660" max="6662" width="0" style="32" hidden="1" customWidth="1"/>
    <col min="6663" max="6663" width="11.42578125" style="32" customWidth="1"/>
    <col min="6664" max="6666" width="0" style="32" hidden="1" customWidth="1"/>
    <col min="6667" max="6667" width="12.42578125" style="32" customWidth="1"/>
    <col min="6668" max="6668" width="7.140625" style="32" customWidth="1"/>
    <col min="6669" max="6669" width="9.85546875" style="32" customWidth="1"/>
    <col min="6670" max="6670" width="1.5703125" style="32" customWidth="1"/>
    <col min="6671" max="6671" width="9.5703125" style="32" bestFit="1" customWidth="1"/>
    <col min="6672" max="6912" width="9" style="32"/>
    <col min="6913" max="6913" width="3.42578125" style="32" customWidth="1"/>
    <col min="6914" max="6914" width="30.7109375" style="32" customWidth="1"/>
    <col min="6915" max="6915" width="10.7109375" style="32" customWidth="1"/>
    <col min="6916" max="6918" width="0" style="32" hidden="1" customWidth="1"/>
    <col min="6919" max="6919" width="11.42578125" style="32" customWidth="1"/>
    <col min="6920" max="6922" width="0" style="32" hidden="1" customWidth="1"/>
    <col min="6923" max="6923" width="12.42578125" style="32" customWidth="1"/>
    <col min="6924" max="6924" width="7.140625" style="32" customWidth="1"/>
    <col min="6925" max="6925" width="9.85546875" style="32" customWidth="1"/>
    <col min="6926" max="6926" width="1.5703125" style="32" customWidth="1"/>
    <col min="6927" max="6927" width="9.5703125" style="32" bestFit="1" customWidth="1"/>
    <col min="6928" max="7168" width="9" style="32"/>
    <col min="7169" max="7169" width="3.42578125" style="32" customWidth="1"/>
    <col min="7170" max="7170" width="30.7109375" style="32" customWidth="1"/>
    <col min="7171" max="7171" width="10.7109375" style="32" customWidth="1"/>
    <col min="7172" max="7174" width="0" style="32" hidden="1" customWidth="1"/>
    <col min="7175" max="7175" width="11.42578125" style="32" customWidth="1"/>
    <col min="7176" max="7178" width="0" style="32" hidden="1" customWidth="1"/>
    <col min="7179" max="7179" width="12.42578125" style="32" customWidth="1"/>
    <col min="7180" max="7180" width="7.140625" style="32" customWidth="1"/>
    <col min="7181" max="7181" width="9.85546875" style="32" customWidth="1"/>
    <col min="7182" max="7182" width="1.5703125" style="32" customWidth="1"/>
    <col min="7183" max="7183" width="9.5703125" style="32" bestFit="1" customWidth="1"/>
    <col min="7184" max="7424" width="9" style="32"/>
    <col min="7425" max="7425" width="3.42578125" style="32" customWidth="1"/>
    <col min="7426" max="7426" width="30.7109375" style="32" customWidth="1"/>
    <col min="7427" max="7427" width="10.7109375" style="32" customWidth="1"/>
    <col min="7428" max="7430" width="0" style="32" hidden="1" customWidth="1"/>
    <col min="7431" max="7431" width="11.42578125" style="32" customWidth="1"/>
    <col min="7432" max="7434" width="0" style="32" hidden="1" customWidth="1"/>
    <col min="7435" max="7435" width="12.42578125" style="32" customWidth="1"/>
    <col min="7436" max="7436" width="7.140625" style="32" customWidth="1"/>
    <col min="7437" max="7437" width="9.85546875" style="32" customWidth="1"/>
    <col min="7438" max="7438" width="1.5703125" style="32" customWidth="1"/>
    <col min="7439" max="7439" width="9.5703125" style="32" bestFit="1" customWidth="1"/>
    <col min="7440" max="7680" width="9" style="32"/>
    <col min="7681" max="7681" width="3.42578125" style="32" customWidth="1"/>
    <col min="7682" max="7682" width="30.7109375" style="32" customWidth="1"/>
    <col min="7683" max="7683" width="10.7109375" style="32" customWidth="1"/>
    <col min="7684" max="7686" width="0" style="32" hidden="1" customWidth="1"/>
    <col min="7687" max="7687" width="11.42578125" style="32" customWidth="1"/>
    <col min="7688" max="7690" width="0" style="32" hidden="1" customWidth="1"/>
    <col min="7691" max="7691" width="12.42578125" style="32" customWidth="1"/>
    <col min="7692" max="7692" width="7.140625" style="32" customWidth="1"/>
    <col min="7693" max="7693" width="9.85546875" style="32" customWidth="1"/>
    <col min="7694" max="7694" width="1.5703125" style="32" customWidth="1"/>
    <col min="7695" max="7695" width="9.5703125" style="32" bestFit="1" customWidth="1"/>
    <col min="7696" max="7936" width="9" style="32"/>
    <col min="7937" max="7937" width="3.42578125" style="32" customWidth="1"/>
    <col min="7938" max="7938" width="30.7109375" style="32" customWidth="1"/>
    <col min="7939" max="7939" width="10.7109375" style="32" customWidth="1"/>
    <col min="7940" max="7942" width="0" style="32" hidden="1" customWidth="1"/>
    <col min="7943" max="7943" width="11.42578125" style="32" customWidth="1"/>
    <col min="7944" max="7946" width="0" style="32" hidden="1" customWidth="1"/>
    <col min="7947" max="7947" width="12.42578125" style="32" customWidth="1"/>
    <col min="7948" max="7948" width="7.140625" style="32" customWidth="1"/>
    <col min="7949" max="7949" width="9.85546875" style="32" customWidth="1"/>
    <col min="7950" max="7950" width="1.5703125" style="32" customWidth="1"/>
    <col min="7951" max="7951" width="9.5703125" style="32" bestFit="1" customWidth="1"/>
    <col min="7952" max="8192" width="9" style="32"/>
    <col min="8193" max="8193" width="3.42578125" style="32" customWidth="1"/>
    <col min="8194" max="8194" width="30.7109375" style="32" customWidth="1"/>
    <col min="8195" max="8195" width="10.7109375" style="32" customWidth="1"/>
    <col min="8196" max="8198" width="0" style="32" hidden="1" customWidth="1"/>
    <col min="8199" max="8199" width="11.42578125" style="32" customWidth="1"/>
    <col min="8200" max="8202" width="0" style="32" hidden="1" customWidth="1"/>
    <col min="8203" max="8203" width="12.42578125" style="32" customWidth="1"/>
    <col min="8204" max="8204" width="7.140625" style="32" customWidth="1"/>
    <col min="8205" max="8205" width="9.85546875" style="32" customWidth="1"/>
    <col min="8206" max="8206" width="1.5703125" style="32" customWidth="1"/>
    <col min="8207" max="8207" width="9.5703125" style="32" bestFit="1" customWidth="1"/>
    <col min="8208" max="8448" width="9" style="32"/>
    <col min="8449" max="8449" width="3.42578125" style="32" customWidth="1"/>
    <col min="8450" max="8450" width="30.7109375" style="32" customWidth="1"/>
    <col min="8451" max="8451" width="10.7109375" style="32" customWidth="1"/>
    <col min="8452" max="8454" width="0" style="32" hidden="1" customWidth="1"/>
    <col min="8455" max="8455" width="11.42578125" style="32" customWidth="1"/>
    <col min="8456" max="8458" width="0" style="32" hidden="1" customWidth="1"/>
    <col min="8459" max="8459" width="12.42578125" style="32" customWidth="1"/>
    <col min="8460" max="8460" width="7.140625" style="32" customWidth="1"/>
    <col min="8461" max="8461" width="9.85546875" style="32" customWidth="1"/>
    <col min="8462" max="8462" width="1.5703125" style="32" customWidth="1"/>
    <col min="8463" max="8463" width="9.5703125" style="32" bestFit="1" customWidth="1"/>
    <col min="8464" max="8704" width="9" style="32"/>
    <col min="8705" max="8705" width="3.42578125" style="32" customWidth="1"/>
    <col min="8706" max="8706" width="30.7109375" style="32" customWidth="1"/>
    <col min="8707" max="8707" width="10.7109375" style="32" customWidth="1"/>
    <col min="8708" max="8710" width="0" style="32" hidden="1" customWidth="1"/>
    <col min="8711" max="8711" width="11.42578125" style="32" customWidth="1"/>
    <col min="8712" max="8714" width="0" style="32" hidden="1" customWidth="1"/>
    <col min="8715" max="8715" width="12.42578125" style="32" customWidth="1"/>
    <col min="8716" max="8716" width="7.140625" style="32" customWidth="1"/>
    <col min="8717" max="8717" width="9.85546875" style="32" customWidth="1"/>
    <col min="8718" max="8718" width="1.5703125" style="32" customWidth="1"/>
    <col min="8719" max="8719" width="9.5703125" style="32" bestFit="1" customWidth="1"/>
    <col min="8720" max="8960" width="9" style="32"/>
    <col min="8961" max="8961" width="3.42578125" style="32" customWidth="1"/>
    <col min="8962" max="8962" width="30.7109375" style="32" customWidth="1"/>
    <col min="8963" max="8963" width="10.7109375" style="32" customWidth="1"/>
    <col min="8964" max="8966" width="0" style="32" hidden="1" customWidth="1"/>
    <col min="8967" max="8967" width="11.42578125" style="32" customWidth="1"/>
    <col min="8968" max="8970" width="0" style="32" hidden="1" customWidth="1"/>
    <col min="8971" max="8971" width="12.42578125" style="32" customWidth="1"/>
    <col min="8972" max="8972" width="7.140625" style="32" customWidth="1"/>
    <col min="8973" max="8973" width="9.85546875" style="32" customWidth="1"/>
    <col min="8974" max="8974" width="1.5703125" style="32" customWidth="1"/>
    <col min="8975" max="8975" width="9.5703125" style="32" bestFit="1" customWidth="1"/>
    <col min="8976" max="9216" width="9" style="32"/>
    <col min="9217" max="9217" width="3.42578125" style="32" customWidth="1"/>
    <col min="9218" max="9218" width="30.7109375" style="32" customWidth="1"/>
    <col min="9219" max="9219" width="10.7109375" style="32" customWidth="1"/>
    <col min="9220" max="9222" width="0" style="32" hidden="1" customWidth="1"/>
    <col min="9223" max="9223" width="11.42578125" style="32" customWidth="1"/>
    <col min="9224" max="9226" width="0" style="32" hidden="1" customWidth="1"/>
    <col min="9227" max="9227" width="12.42578125" style="32" customWidth="1"/>
    <col min="9228" max="9228" width="7.140625" style="32" customWidth="1"/>
    <col min="9229" max="9229" width="9.85546875" style="32" customWidth="1"/>
    <col min="9230" max="9230" width="1.5703125" style="32" customWidth="1"/>
    <col min="9231" max="9231" width="9.5703125" style="32" bestFit="1" customWidth="1"/>
    <col min="9232" max="9472" width="9" style="32"/>
    <col min="9473" max="9473" width="3.42578125" style="32" customWidth="1"/>
    <col min="9474" max="9474" width="30.7109375" style="32" customWidth="1"/>
    <col min="9475" max="9475" width="10.7109375" style="32" customWidth="1"/>
    <col min="9476" max="9478" width="0" style="32" hidden="1" customWidth="1"/>
    <col min="9479" max="9479" width="11.42578125" style="32" customWidth="1"/>
    <col min="9480" max="9482" width="0" style="32" hidden="1" customWidth="1"/>
    <col min="9483" max="9483" width="12.42578125" style="32" customWidth="1"/>
    <col min="9484" max="9484" width="7.140625" style="32" customWidth="1"/>
    <col min="9485" max="9485" width="9.85546875" style="32" customWidth="1"/>
    <col min="9486" max="9486" width="1.5703125" style="32" customWidth="1"/>
    <col min="9487" max="9487" width="9.5703125" style="32" bestFit="1" customWidth="1"/>
    <col min="9488" max="9728" width="9" style="32"/>
    <col min="9729" max="9729" width="3.42578125" style="32" customWidth="1"/>
    <col min="9730" max="9730" width="30.7109375" style="32" customWidth="1"/>
    <col min="9731" max="9731" width="10.7109375" style="32" customWidth="1"/>
    <col min="9732" max="9734" width="0" style="32" hidden="1" customWidth="1"/>
    <col min="9735" max="9735" width="11.42578125" style="32" customWidth="1"/>
    <col min="9736" max="9738" width="0" style="32" hidden="1" customWidth="1"/>
    <col min="9739" max="9739" width="12.42578125" style="32" customWidth="1"/>
    <col min="9740" max="9740" width="7.140625" style="32" customWidth="1"/>
    <col min="9741" max="9741" width="9.85546875" style="32" customWidth="1"/>
    <col min="9742" max="9742" width="1.5703125" style="32" customWidth="1"/>
    <col min="9743" max="9743" width="9.5703125" style="32" bestFit="1" customWidth="1"/>
    <col min="9744" max="9984" width="9" style="32"/>
    <col min="9985" max="9985" width="3.42578125" style="32" customWidth="1"/>
    <col min="9986" max="9986" width="30.7109375" style="32" customWidth="1"/>
    <col min="9987" max="9987" width="10.7109375" style="32" customWidth="1"/>
    <col min="9988" max="9990" width="0" style="32" hidden="1" customWidth="1"/>
    <col min="9991" max="9991" width="11.42578125" style="32" customWidth="1"/>
    <col min="9992" max="9994" width="0" style="32" hidden="1" customWidth="1"/>
    <col min="9995" max="9995" width="12.42578125" style="32" customWidth="1"/>
    <col min="9996" max="9996" width="7.140625" style="32" customWidth="1"/>
    <col min="9997" max="9997" width="9.85546875" style="32" customWidth="1"/>
    <col min="9998" max="9998" width="1.5703125" style="32" customWidth="1"/>
    <col min="9999" max="9999" width="9.5703125" style="32" bestFit="1" customWidth="1"/>
    <col min="10000" max="10240" width="9" style="32"/>
    <col min="10241" max="10241" width="3.42578125" style="32" customWidth="1"/>
    <col min="10242" max="10242" width="30.7109375" style="32" customWidth="1"/>
    <col min="10243" max="10243" width="10.7109375" style="32" customWidth="1"/>
    <col min="10244" max="10246" width="0" style="32" hidden="1" customWidth="1"/>
    <col min="10247" max="10247" width="11.42578125" style="32" customWidth="1"/>
    <col min="10248" max="10250" width="0" style="32" hidden="1" customWidth="1"/>
    <col min="10251" max="10251" width="12.42578125" style="32" customWidth="1"/>
    <col min="10252" max="10252" width="7.140625" style="32" customWidth="1"/>
    <col min="10253" max="10253" width="9.85546875" style="32" customWidth="1"/>
    <col min="10254" max="10254" width="1.5703125" style="32" customWidth="1"/>
    <col min="10255" max="10255" width="9.5703125" style="32" bestFit="1" customWidth="1"/>
    <col min="10256" max="10496" width="9" style="32"/>
    <col min="10497" max="10497" width="3.42578125" style="32" customWidth="1"/>
    <col min="10498" max="10498" width="30.7109375" style="32" customWidth="1"/>
    <col min="10499" max="10499" width="10.7109375" style="32" customWidth="1"/>
    <col min="10500" max="10502" width="0" style="32" hidden="1" customWidth="1"/>
    <col min="10503" max="10503" width="11.42578125" style="32" customWidth="1"/>
    <col min="10504" max="10506" width="0" style="32" hidden="1" customWidth="1"/>
    <col min="10507" max="10507" width="12.42578125" style="32" customWidth="1"/>
    <col min="10508" max="10508" width="7.140625" style="32" customWidth="1"/>
    <col min="10509" max="10509" width="9.85546875" style="32" customWidth="1"/>
    <col min="10510" max="10510" width="1.5703125" style="32" customWidth="1"/>
    <col min="10511" max="10511" width="9.5703125" style="32" bestFit="1" customWidth="1"/>
    <col min="10512" max="10752" width="9" style="32"/>
    <col min="10753" max="10753" width="3.42578125" style="32" customWidth="1"/>
    <col min="10754" max="10754" width="30.7109375" style="32" customWidth="1"/>
    <col min="10755" max="10755" width="10.7109375" style="32" customWidth="1"/>
    <col min="10756" max="10758" width="0" style="32" hidden="1" customWidth="1"/>
    <col min="10759" max="10759" width="11.42578125" style="32" customWidth="1"/>
    <col min="10760" max="10762" width="0" style="32" hidden="1" customWidth="1"/>
    <col min="10763" max="10763" width="12.42578125" style="32" customWidth="1"/>
    <col min="10764" max="10764" width="7.140625" style="32" customWidth="1"/>
    <col min="10765" max="10765" width="9.85546875" style="32" customWidth="1"/>
    <col min="10766" max="10766" width="1.5703125" style="32" customWidth="1"/>
    <col min="10767" max="10767" width="9.5703125" style="32" bestFit="1" customWidth="1"/>
    <col min="10768" max="11008" width="9" style="32"/>
    <col min="11009" max="11009" width="3.42578125" style="32" customWidth="1"/>
    <col min="11010" max="11010" width="30.7109375" style="32" customWidth="1"/>
    <col min="11011" max="11011" width="10.7109375" style="32" customWidth="1"/>
    <col min="11012" max="11014" width="0" style="32" hidden="1" customWidth="1"/>
    <col min="11015" max="11015" width="11.42578125" style="32" customWidth="1"/>
    <col min="11016" max="11018" width="0" style="32" hidden="1" customWidth="1"/>
    <col min="11019" max="11019" width="12.42578125" style="32" customWidth="1"/>
    <col min="11020" max="11020" width="7.140625" style="32" customWidth="1"/>
    <col min="11021" max="11021" width="9.85546875" style="32" customWidth="1"/>
    <col min="11022" max="11022" width="1.5703125" style="32" customWidth="1"/>
    <col min="11023" max="11023" width="9.5703125" style="32" bestFit="1" customWidth="1"/>
    <col min="11024" max="11264" width="9" style="32"/>
    <col min="11265" max="11265" width="3.42578125" style="32" customWidth="1"/>
    <col min="11266" max="11266" width="30.7109375" style="32" customWidth="1"/>
    <col min="11267" max="11267" width="10.7109375" style="32" customWidth="1"/>
    <col min="11268" max="11270" width="0" style="32" hidden="1" customWidth="1"/>
    <col min="11271" max="11271" width="11.42578125" style="32" customWidth="1"/>
    <col min="11272" max="11274" width="0" style="32" hidden="1" customWidth="1"/>
    <col min="11275" max="11275" width="12.42578125" style="32" customWidth="1"/>
    <col min="11276" max="11276" width="7.140625" style="32" customWidth="1"/>
    <col min="11277" max="11277" width="9.85546875" style="32" customWidth="1"/>
    <col min="11278" max="11278" width="1.5703125" style="32" customWidth="1"/>
    <col min="11279" max="11279" width="9.5703125" style="32" bestFit="1" customWidth="1"/>
    <col min="11280" max="11520" width="9" style="32"/>
    <col min="11521" max="11521" width="3.42578125" style="32" customWidth="1"/>
    <col min="11522" max="11522" width="30.7109375" style="32" customWidth="1"/>
    <col min="11523" max="11523" width="10.7109375" style="32" customWidth="1"/>
    <col min="11524" max="11526" width="0" style="32" hidden="1" customWidth="1"/>
    <col min="11527" max="11527" width="11.42578125" style="32" customWidth="1"/>
    <col min="11528" max="11530" width="0" style="32" hidden="1" customWidth="1"/>
    <col min="11531" max="11531" width="12.42578125" style="32" customWidth="1"/>
    <col min="11532" max="11532" width="7.140625" style="32" customWidth="1"/>
    <col min="11533" max="11533" width="9.85546875" style="32" customWidth="1"/>
    <col min="11534" max="11534" width="1.5703125" style="32" customWidth="1"/>
    <col min="11535" max="11535" width="9.5703125" style="32" bestFit="1" customWidth="1"/>
    <col min="11536" max="11776" width="9" style="32"/>
    <col min="11777" max="11777" width="3.42578125" style="32" customWidth="1"/>
    <col min="11778" max="11778" width="30.7109375" style="32" customWidth="1"/>
    <col min="11779" max="11779" width="10.7109375" style="32" customWidth="1"/>
    <col min="11780" max="11782" width="0" style="32" hidden="1" customWidth="1"/>
    <col min="11783" max="11783" width="11.42578125" style="32" customWidth="1"/>
    <col min="11784" max="11786" width="0" style="32" hidden="1" customWidth="1"/>
    <col min="11787" max="11787" width="12.42578125" style="32" customWidth="1"/>
    <col min="11788" max="11788" width="7.140625" style="32" customWidth="1"/>
    <col min="11789" max="11789" width="9.85546875" style="32" customWidth="1"/>
    <col min="11790" max="11790" width="1.5703125" style="32" customWidth="1"/>
    <col min="11791" max="11791" width="9.5703125" style="32" bestFit="1" customWidth="1"/>
    <col min="11792" max="12032" width="9" style="32"/>
    <col min="12033" max="12033" width="3.42578125" style="32" customWidth="1"/>
    <col min="12034" max="12034" width="30.7109375" style="32" customWidth="1"/>
    <col min="12035" max="12035" width="10.7109375" style="32" customWidth="1"/>
    <col min="12036" max="12038" width="0" style="32" hidden="1" customWidth="1"/>
    <col min="12039" max="12039" width="11.42578125" style="32" customWidth="1"/>
    <col min="12040" max="12042" width="0" style="32" hidden="1" customWidth="1"/>
    <col min="12043" max="12043" width="12.42578125" style="32" customWidth="1"/>
    <col min="12044" max="12044" width="7.140625" style="32" customWidth="1"/>
    <col min="12045" max="12045" width="9.85546875" style="32" customWidth="1"/>
    <col min="12046" max="12046" width="1.5703125" style="32" customWidth="1"/>
    <col min="12047" max="12047" width="9.5703125" style="32" bestFit="1" customWidth="1"/>
    <col min="12048" max="12288" width="9" style="32"/>
    <col min="12289" max="12289" width="3.42578125" style="32" customWidth="1"/>
    <col min="12290" max="12290" width="30.7109375" style="32" customWidth="1"/>
    <col min="12291" max="12291" width="10.7109375" style="32" customWidth="1"/>
    <col min="12292" max="12294" width="0" style="32" hidden="1" customWidth="1"/>
    <col min="12295" max="12295" width="11.42578125" style="32" customWidth="1"/>
    <col min="12296" max="12298" width="0" style="32" hidden="1" customWidth="1"/>
    <col min="12299" max="12299" width="12.42578125" style="32" customWidth="1"/>
    <col min="12300" max="12300" width="7.140625" style="32" customWidth="1"/>
    <col min="12301" max="12301" width="9.85546875" style="32" customWidth="1"/>
    <col min="12302" max="12302" width="1.5703125" style="32" customWidth="1"/>
    <col min="12303" max="12303" width="9.5703125" style="32" bestFit="1" customWidth="1"/>
    <col min="12304" max="12544" width="9" style="32"/>
    <col min="12545" max="12545" width="3.42578125" style="32" customWidth="1"/>
    <col min="12546" max="12546" width="30.7109375" style="32" customWidth="1"/>
    <col min="12547" max="12547" width="10.7109375" style="32" customWidth="1"/>
    <col min="12548" max="12550" width="0" style="32" hidden="1" customWidth="1"/>
    <col min="12551" max="12551" width="11.42578125" style="32" customWidth="1"/>
    <col min="12552" max="12554" width="0" style="32" hidden="1" customWidth="1"/>
    <col min="12555" max="12555" width="12.42578125" style="32" customWidth="1"/>
    <col min="12556" max="12556" width="7.140625" style="32" customWidth="1"/>
    <col min="12557" max="12557" width="9.85546875" style="32" customWidth="1"/>
    <col min="12558" max="12558" width="1.5703125" style="32" customWidth="1"/>
    <col min="12559" max="12559" width="9.5703125" style="32" bestFit="1" customWidth="1"/>
    <col min="12560" max="12800" width="9" style="32"/>
    <col min="12801" max="12801" width="3.42578125" style="32" customWidth="1"/>
    <col min="12802" max="12802" width="30.7109375" style="32" customWidth="1"/>
    <col min="12803" max="12803" width="10.7109375" style="32" customWidth="1"/>
    <col min="12804" max="12806" width="0" style="32" hidden="1" customWidth="1"/>
    <col min="12807" max="12807" width="11.42578125" style="32" customWidth="1"/>
    <col min="12808" max="12810" width="0" style="32" hidden="1" customWidth="1"/>
    <col min="12811" max="12811" width="12.42578125" style="32" customWidth="1"/>
    <col min="12812" max="12812" width="7.140625" style="32" customWidth="1"/>
    <col min="12813" max="12813" width="9.85546875" style="32" customWidth="1"/>
    <col min="12814" max="12814" width="1.5703125" style="32" customWidth="1"/>
    <col min="12815" max="12815" width="9.5703125" style="32" bestFit="1" customWidth="1"/>
    <col min="12816" max="13056" width="9" style="32"/>
    <col min="13057" max="13057" width="3.42578125" style="32" customWidth="1"/>
    <col min="13058" max="13058" width="30.7109375" style="32" customWidth="1"/>
    <col min="13059" max="13059" width="10.7109375" style="32" customWidth="1"/>
    <col min="13060" max="13062" width="0" style="32" hidden="1" customWidth="1"/>
    <col min="13063" max="13063" width="11.42578125" style="32" customWidth="1"/>
    <col min="13064" max="13066" width="0" style="32" hidden="1" customWidth="1"/>
    <col min="13067" max="13067" width="12.42578125" style="32" customWidth="1"/>
    <col min="13068" max="13068" width="7.140625" style="32" customWidth="1"/>
    <col min="13069" max="13069" width="9.85546875" style="32" customWidth="1"/>
    <col min="13070" max="13070" width="1.5703125" style="32" customWidth="1"/>
    <col min="13071" max="13071" width="9.5703125" style="32" bestFit="1" customWidth="1"/>
    <col min="13072" max="13312" width="9" style="32"/>
    <col min="13313" max="13313" width="3.42578125" style="32" customWidth="1"/>
    <col min="13314" max="13314" width="30.7109375" style="32" customWidth="1"/>
    <col min="13315" max="13315" width="10.7109375" style="32" customWidth="1"/>
    <col min="13316" max="13318" width="0" style="32" hidden="1" customWidth="1"/>
    <col min="13319" max="13319" width="11.42578125" style="32" customWidth="1"/>
    <col min="13320" max="13322" width="0" style="32" hidden="1" customWidth="1"/>
    <col min="13323" max="13323" width="12.42578125" style="32" customWidth="1"/>
    <col min="13324" max="13324" width="7.140625" style="32" customWidth="1"/>
    <col min="13325" max="13325" width="9.85546875" style="32" customWidth="1"/>
    <col min="13326" max="13326" width="1.5703125" style="32" customWidth="1"/>
    <col min="13327" max="13327" width="9.5703125" style="32" bestFit="1" customWidth="1"/>
    <col min="13328" max="13568" width="9" style="32"/>
    <col min="13569" max="13569" width="3.42578125" style="32" customWidth="1"/>
    <col min="13570" max="13570" width="30.7109375" style="32" customWidth="1"/>
    <col min="13571" max="13571" width="10.7109375" style="32" customWidth="1"/>
    <col min="13572" max="13574" width="0" style="32" hidden="1" customWidth="1"/>
    <col min="13575" max="13575" width="11.42578125" style="32" customWidth="1"/>
    <col min="13576" max="13578" width="0" style="32" hidden="1" customWidth="1"/>
    <col min="13579" max="13579" width="12.42578125" style="32" customWidth="1"/>
    <col min="13580" max="13580" width="7.140625" style="32" customWidth="1"/>
    <col min="13581" max="13581" width="9.85546875" style="32" customWidth="1"/>
    <col min="13582" max="13582" width="1.5703125" style="32" customWidth="1"/>
    <col min="13583" max="13583" width="9.5703125" style="32" bestFit="1" customWidth="1"/>
    <col min="13584" max="13824" width="9" style="32"/>
    <col min="13825" max="13825" width="3.42578125" style="32" customWidth="1"/>
    <col min="13826" max="13826" width="30.7109375" style="32" customWidth="1"/>
    <col min="13827" max="13827" width="10.7109375" style="32" customWidth="1"/>
    <col min="13828" max="13830" width="0" style="32" hidden="1" customWidth="1"/>
    <col min="13831" max="13831" width="11.42578125" style="32" customWidth="1"/>
    <col min="13832" max="13834" width="0" style="32" hidden="1" customWidth="1"/>
    <col min="13835" max="13835" width="12.42578125" style="32" customWidth="1"/>
    <col min="13836" max="13836" width="7.140625" style="32" customWidth="1"/>
    <col min="13837" max="13837" width="9.85546875" style="32" customWidth="1"/>
    <col min="13838" max="13838" width="1.5703125" style="32" customWidth="1"/>
    <col min="13839" max="13839" width="9.5703125" style="32" bestFit="1" customWidth="1"/>
    <col min="13840" max="14080" width="9" style="32"/>
    <col min="14081" max="14081" width="3.42578125" style="32" customWidth="1"/>
    <col min="14082" max="14082" width="30.7109375" style="32" customWidth="1"/>
    <col min="14083" max="14083" width="10.7109375" style="32" customWidth="1"/>
    <col min="14084" max="14086" width="0" style="32" hidden="1" customWidth="1"/>
    <col min="14087" max="14087" width="11.42578125" style="32" customWidth="1"/>
    <col min="14088" max="14090" width="0" style="32" hidden="1" customWidth="1"/>
    <col min="14091" max="14091" width="12.42578125" style="32" customWidth="1"/>
    <col min="14092" max="14092" width="7.140625" style="32" customWidth="1"/>
    <col min="14093" max="14093" width="9.85546875" style="32" customWidth="1"/>
    <col min="14094" max="14094" width="1.5703125" style="32" customWidth="1"/>
    <col min="14095" max="14095" width="9.5703125" style="32" bestFit="1" customWidth="1"/>
    <col min="14096" max="14336" width="9" style="32"/>
    <col min="14337" max="14337" width="3.42578125" style="32" customWidth="1"/>
    <col min="14338" max="14338" width="30.7109375" style="32" customWidth="1"/>
    <col min="14339" max="14339" width="10.7109375" style="32" customWidth="1"/>
    <col min="14340" max="14342" width="0" style="32" hidden="1" customWidth="1"/>
    <col min="14343" max="14343" width="11.42578125" style="32" customWidth="1"/>
    <col min="14344" max="14346" width="0" style="32" hidden="1" customWidth="1"/>
    <col min="14347" max="14347" width="12.42578125" style="32" customWidth="1"/>
    <col min="14348" max="14348" width="7.140625" style="32" customWidth="1"/>
    <col min="14349" max="14349" width="9.85546875" style="32" customWidth="1"/>
    <col min="14350" max="14350" width="1.5703125" style="32" customWidth="1"/>
    <col min="14351" max="14351" width="9.5703125" style="32" bestFit="1" customWidth="1"/>
    <col min="14352" max="14592" width="9" style="32"/>
    <col min="14593" max="14593" width="3.42578125" style="32" customWidth="1"/>
    <col min="14594" max="14594" width="30.7109375" style="32" customWidth="1"/>
    <col min="14595" max="14595" width="10.7109375" style="32" customWidth="1"/>
    <col min="14596" max="14598" width="0" style="32" hidden="1" customWidth="1"/>
    <col min="14599" max="14599" width="11.42578125" style="32" customWidth="1"/>
    <col min="14600" max="14602" width="0" style="32" hidden="1" customWidth="1"/>
    <col min="14603" max="14603" width="12.42578125" style="32" customWidth="1"/>
    <col min="14604" max="14604" width="7.140625" style="32" customWidth="1"/>
    <col min="14605" max="14605" width="9.85546875" style="32" customWidth="1"/>
    <col min="14606" max="14606" width="1.5703125" style="32" customWidth="1"/>
    <col min="14607" max="14607" width="9.5703125" style="32" bestFit="1" customWidth="1"/>
    <col min="14608" max="14848" width="9" style="32"/>
    <col min="14849" max="14849" width="3.42578125" style="32" customWidth="1"/>
    <col min="14850" max="14850" width="30.7109375" style="32" customWidth="1"/>
    <col min="14851" max="14851" width="10.7109375" style="32" customWidth="1"/>
    <col min="14852" max="14854" width="0" style="32" hidden="1" customWidth="1"/>
    <col min="14855" max="14855" width="11.42578125" style="32" customWidth="1"/>
    <col min="14856" max="14858" width="0" style="32" hidden="1" customWidth="1"/>
    <col min="14859" max="14859" width="12.42578125" style="32" customWidth="1"/>
    <col min="14860" max="14860" width="7.140625" style="32" customWidth="1"/>
    <col min="14861" max="14861" width="9.85546875" style="32" customWidth="1"/>
    <col min="14862" max="14862" width="1.5703125" style="32" customWidth="1"/>
    <col min="14863" max="14863" width="9.5703125" style="32" bestFit="1" customWidth="1"/>
    <col min="14864" max="15104" width="9" style="32"/>
    <col min="15105" max="15105" width="3.42578125" style="32" customWidth="1"/>
    <col min="15106" max="15106" width="30.7109375" style="32" customWidth="1"/>
    <col min="15107" max="15107" width="10.7109375" style="32" customWidth="1"/>
    <col min="15108" max="15110" width="0" style="32" hidden="1" customWidth="1"/>
    <col min="15111" max="15111" width="11.42578125" style="32" customWidth="1"/>
    <col min="15112" max="15114" width="0" style="32" hidden="1" customWidth="1"/>
    <col min="15115" max="15115" width="12.42578125" style="32" customWidth="1"/>
    <col min="15116" max="15116" width="7.140625" style="32" customWidth="1"/>
    <col min="15117" max="15117" width="9.85546875" style="32" customWidth="1"/>
    <col min="15118" max="15118" width="1.5703125" style="32" customWidth="1"/>
    <col min="15119" max="15119" width="9.5703125" style="32" bestFit="1" customWidth="1"/>
    <col min="15120" max="15360" width="9" style="32"/>
    <col min="15361" max="15361" width="3.42578125" style="32" customWidth="1"/>
    <col min="15362" max="15362" width="30.7109375" style="32" customWidth="1"/>
    <col min="15363" max="15363" width="10.7109375" style="32" customWidth="1"/>
    <col min="15364" max="15366" width="0" style="32" hidden="1" customWidth="1"/>
    <col min="15367" max="15367" width="11.42578125" style="32" customWidth="1"/>
    <col min="15368" max="15370" width="0" style="32" hidden="1" customWidth="1"/>
    <col min="15371" max="15371" width="12.42578125" style="32" customWidth="1"/>
    <col min="15372" max="15372" width="7.140625" style="32" customWidth="1"/>
    <col min="15373" max="15373" width="9.85546875" style="32" customWidth="1"/>
    <col min="15374" max="15374" width="1.5703125" style="32" customWidth="1"/>
    <col min="15375" max="15375" width="9.5703125" style="32" bestFit="1" customWidth="1"/>
    <col min="15376" max="15616" width="9" style="32"/>
    <col min="15617" max="15617" width="3.42578125" style="32" customWidth="1"/>
    <col min="15618" max="15618" width="30.7109375" style="32" customWidth="1"/>
    <col min="15619" max="15619" width="10.7109375" style="32" customWidth="1"/>
    <col min="15620" max="15622" width="0" style="32" hidden="1" customWidth="1"/>
    <col min="15623" max="15623" width="11.42578125" style="32" customWidth="1"/>
    <col min="15624" max="15626" width="0" style="32" hidden="1" customWidth="1"/>
    <col min="15627" max="15627" width="12.42578125" style="32" customWidth="1"/>
    <col min="15628" max="15628" width="7.140625" style="32" customWidth="1"/>
    <col min="15629" max="15629" width="9.85546875" style="32" customWidth="1"/>
    <col min="15630" max="15630" width="1.5703125" style="32" customWidth="1"/>
    <col min="15631" max="15631" width="9.5703125" style="32" bestFit="1" customWidth="1"/>
    <col min="15632" max="15872" width="9" style="32"/>
    <col min="15873" max="15873" width="3.42578125" style="32" customWidth="1"/>
    <col min="15874" max="15874" width="30.7109375" style="32" customWidth="1"/>
    <col min="15875" max="15875" width="10.7109375" style="32" customWidth="1"/>
    <col min="15876" max="15878" width="0" style="32" hidden="1" customWidth="1"/>
    <col min="15879" max="15879" width="11.42578125" style="32" customWidth="1"/>
    <col min="15880" max="15882" width="0" style="32" hidden="1" customWidth="1"/>
    <col min="15883" max="15883" width="12.42578125" style="32" customWidth="1"/>
    <col min="15884" max="15884" width="7.140625" style="32" customWidth="1"/>
    <col min="15885" max="15885" width="9.85546875" style="32" customWidth="1"/>
    <col min="15886" max="15886" width="1.5703125" style="32" customWidth="1"/>
    <col min="15887" max="15887" width="9.5703125" style="32" bestFit="1" customWidth="1"/>
    <col min="15888" max="16128" width="9" style="32"/>
    <col min="16129" max="16129" width="3.42578125" style="32" customWidth="1"/>
    <col min="16130" max="16130" width="30.7109375" style="32" customWidth="1"/>
    <col min="16131" max="16131" width="10.7109375" style="32" customWidth="1"/>
    <col min="16132" max="16134" width="0" style="32" hidden="1" customWidth="1"/>
    <col min="16135" max="16135" width="11.42578125" style="32" customWidth="1"/>
    <col min="16136" max="16138" width="0" style="32" hidden="1" customWidth="1"/>
    <col min="16139" max="16139" width="12.42578125" style="32" customWidth="1"/>
    <col min="16140" max="16140" width="7.140625" style="32" customWidth="1"/>
    <col min="16141" max="16141" width="9.85546875" style="32" customWidth="1"/>
    <col min="16142" max="16142" width="1.5703125" style="32" customWidth="1"/>
    <col min="16143" max="16143" width="9.5703125" style="32" bestFit="1" customWidth="1"/>
    <col min="16144" max="16384" width="9" style="32"/>
  </cols>
  <sheetData>
    <row r="6" spans="1:14" ht="15" customHeight="1" x14ac:dyDescent="0.25">
      <c r="A6" s="189" t="s">
        <v>62</v>
      </c>
      <c r="B6" s="189"/>
    </row>
    <row r="7" spans="1:14" x14ac:dyDescent="0.25">
      <c r="A7" s="190"/>
      <c r="B7" s="190"/>
    </row>
    <row r="8" spans="1:14" x14ac:dyDescent="0.25">
      <c r="A8" s="190"/>
      <c r="B8" s="190"/>
    </row>
    <row r="9" spans="1:14" ht="14.25" customHeight="1" x14ac:dyDescent="0.25">
      <c r="B9" s="33"/>
      <c r="C9" s="34"/>
      <c r="D9" s="35"/>
      <c r="E9" s="35"/>
      <c r="F9" s="35"/>
      <c r="G9" s="34"/>
      <c r="H9" s="35"/>
      <c r="I9" s="35"/>
      <c r="J9" s="34"/>
      <c r="K9" s="34"/>
      <c r="L9" s="35"/>
      <c r="M9" s="36"/>
    </row>
    <row r="10" spans="1:14" ht="15.6" customHeight="1" x14ac:dyDescent="0.25">
      <c r="A10" s="191" t="s">
        <v>94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35"/>
      <c r="M10" s="37"/>
      <c r="N10" s="37"/>
    </row>
    <row r="11" spans="1:14" ht="18.600000000000001" customHeight="1" thickBot="1" x14ac:dyDescent="0.3">
      <c r="B11" s="37"/>
      <c r="C11" s="34"/>
      <c r="D11" s="35"/>
      <c r="E11" s="35"/>
      <c r="F11" s="35"/>
      <c r="G11" s="34"/>
      <c r="H11" s="35"/>
      <c r="I11" s="35"/>
      <c r="J11" s="34"/>
      <c r="K11" s="34"/>
      <c r="L11" s="38"/>
      <c r="M11" s="37"/>
      <c r="N11" s="38"/>
    </row>
    <row r="12" spans="1:14" x14ac:dyDescent="0.25">
      <c r="A12" s="184" t="s">
        <v>71</v>
      </c>
      <c r="B12" s="182" t="s">
        <v>8</v>
      </c>
      <c r="C12" s="55" t="s">
        <v>71</v>
      </c>
      <c r="D12" s="56" t="s">
        <v>1</v>
      </c>
      <c r="E12" s="55" t="s">
        <v>2</v>
      </c>
      <c r="F12" s="56" t="s">
        <v>3</v>
      </c>
      <c r="G12" s="57" t="s">
        <v>4</v>
      </c>
      <c r="H12" s="55" t="s">
        <v>5</v>
      </c>
      <c r="I12" s="55" t="s">
        <v>5</v>
      </c>
      <c r="J12" s="58" t="s">
        <v>5</v>
      </c>
      <c r="K12" s="182" t="s">
        <v>81</v>
      </c>
      <c r="L12" s="55" t="s">
        <v>7</v>
      </c>
      <c r="M12" s="182" t="s">
        <v>14</v>
      </c>
    </row>
    <row r="13" spans="1:14" ht="13.5" customHeight="1" thickBot="1" x14ac:dyDescent="0.3">
      <c r="A13" s="185"/>
      <c r="B13" s="183"/>
      <c r="C13" s="59"/>
      <c r="D13" s="60" t="s">
        <v>9</v>
      </c>
      <c r="E13" s="59" t="s">
        <v>10</v>
      </c>
      <c r="F13" s="60" t="s">
        <v>11</v>
      </c>
      <c r="G13" s="61">
        <v>0.15</v>
      </c>
      <c r="H13" s="62">
        <v>0.28000000000000003</v>
      </c>
      <c r="I13" s="63">
        <v>0.25</v>
      </c>
      <c r="J13" s="62">
        <v>0.3</v>
      </c>
      <c r="K13" s="183"/>
      <c r="L13" s="59" t="s">
        <v>13</v>
      </c>
      <c r="M13" s="183"/>
    </row>
    <row r="14" spans="1:14" ht="14.25" customHeight="1" x14ac:dyDescent="0.25">
      <c r="A14" s="161">
        <v>2300224</v>
      </c>
      <c r="B14" s="65" t="s">
        <v>15</v>
      </c>
      <c r="C14" s="66">
        <v>2300224</v>
      </c>
      <c r="D14" s="67">
        <v>281</v>
      </c>
      <c r="E14" s="68">
        <v>138.79</v>
      </c>
      <c r="F14" s="69">
        <f>1-(E14/C14)</f>
        <v>0.99993966239809684</v>
      </c>
      <c r="G14" s="68">
        <v>350</v>
      </c>
      <c r="H14" s="67">
        <f>$C14*(1-H$13)</f>
        <v>1656161.28</v>
      </c>
      <c r="I14" s="68">
        <f>$C14*(1-I$13)</f>
        <v>1725168</v>
      </c>
      <c r="J14" s="69">
        <f>$C14*(1-J$13)</f>
        <v>1610156.7999999998</v>
      </c>
      <c r="K14" s="70"/>
      <c r="L14" s="71"/>
      <c r="M14" s="72">
        <f t="shared" ref="M14:M37" si="0">L14*K14*G14</f>
        <v>0</v>
      </c>
    </row>
    <row r="15" spans="1:14" ht="13.5" customHeight="1" x14ac:dyDescent="0.25">
      <c r="A15" s="162">
        <v>2300202</v>
      </c>
      <c r="B15" s="73" t="s">
        <v>16</v>
      </c>
      <c r="C15" s="74">
        <v>2300202</v>
      </c>
      <c r="D15" s="75"/>
      <c r="E15" s="76"/>
      <c r="F15" s="77"/>
      <c r="G15" s="76">
        <v>266</v>
      </c>
      <c r="H15" s="75"/>
      <c r="I15" s="76"/>
      <c r="J15" s="77"/>
      <c r="K15" s="78"/>
      <c r="L15" s="79"/>
      <c r="M15" s="80">
        <f t="shared" si="0"/>
        <v>0</v>
      </c>
    </row>
    <row r="16" spans="1:14" ht="15" customHeight="1" x14ac:dyDescent="0.25">
      <c r="A16" s="162">
        <v>2300225</v>
      </c>
      <c r="B16" s="73" t="s">
        <v>17</v>
      </c>
      <c r="C16" s="74">
        <v>2300225</v>
      </c>
      <c r="D16" s="75"/>
      <c r="E16" s="76"/>
      <c r="F16" s="77"/>
      <c r="G16" s="76">
        <v>242</v>
      </c>
      <c r="H16" s="75"/>
      <c r="I16" s="76"/>
      <c r="J16" s="77"/>
      <c r="K16" s="78"/>
      <c r="L16" s="79"/>
      <c r="M16" s="80">
        <f t="shared" si="0"/>
        <v>0</v>
      </c>
    </row>
    <row r="17" spans="1:15" ht="15" customHeight="1" x14ac:dyDescent="0.25">
      <c r="A17" s="162">
        <v>2300226</v>
      </c>
      <c r="B17" s="73" t="s">
        <v>18</v>
      </c>
      <c r="C17" s="74">
        <v>2300226</v>
      </c>
      <c r="D17" s="75"/>
      <c r="E17" s="76"/>
      <c r="F17" s="77"/>
      <c r="G17" s="76">
        <v>217</v>
      </c>
      <c r="H17" s="75"/>
      <c r="I17" s="76"/>
      <c r="J17" s="77"/>
      <c r="K17" s="78"/>
      <c r="L17" s="79"/>
      <c r="M17" s="80">
        <f t="shared" si="0"/>
        <v>0</v>
      </c>
      <c r="O17" s="39"/>
    </row>
    <row r="18" spans="1:15" ht="14.25" customHeight="1" x14ac:dyDescent="0.25">
      <c r="A18" s="162">
        <v>2300203</v>
      </c>
      <c r="B18" s="73" t="s">
        <v>20</v>
      </c>
      <c r="C18" s="74">
        <v>2300203</v>
      </c>
      <c r="D18" s="75">
        <v>212.93</v>
      </c>
      <c r="E18" s="76">
        <v>124.97</v>
      </c>
      <c r="F18" s="77">
        <f>1-(E18/C18)</f>
        <v>0.99994567001260326</v>
      </c>
      <c r="G18" s="76">
        <v>229</v>
      </c>
      <c r="H18" s="75">
        <f t="shared" ref="H18:J23" si="1">$C18*(1-H$13)</f>
        <v>1656146.16</v>
      </c>
      <c r="I18" s="76">
        <f t="shared" si="1"/>
        <v>1725152.25</v>
      </c>
      <c r="J18" s="77">
        <f t="shared" si="1"/>
        <v>1610142.0999999999</v>
      </c>
      <c r="K18" s="78"/>
      <c r="L18" s="79"/>
      <c r="M18" s="80">
        <f t="shared" si="0"/>
        <v>0</v>
      </c>
    </row>
    <row r="19" spans="1:15" ht="14.25" customHeight="1" x14ac:dyDescent="0.25">
      <c r="A19" s="162">
        <v>2301605</v>
      </c>
      <c r="B19" s="73" t="s">
        <v>76</v>
      </c>
      <c r="C19" s="74"/>
      <c r="D19" s="75"/>
      <c r="E19" s="76"/>
      <c r="F19" s="77"/>
      <c r="G19" s="76">
        <v>312</v>
      </c>
      <c r="H19" s="75"/>
      <c r="I19" s="76"/>
      <c r="J19" s="77"/>
      <c r="K19" s="78"/>
      <c r="L19" s="79"/>
      <c r="M19" s="80">
        <f t="shared" si="0"/>
        <v>0</v>
      </c>
    </row>
    <row r="20" spans="1:15" ht="14.25" customHeight="1" x14ac:dyDescent="0.25">
      <c r="A20" s="162">
        <v>2301608</v>
      </c>
      <c r="B20" s="73" t="s">
        <v>21</v>
      </c>
      <c r="C20" s="74"/>
      <c r="D20" s="75"/>
      <c r="E20" s="76"/>
      <c r="F20" s="77"/>
      <c r="G20" s="76">
        <v>204</v>
      </c>
      <c r="H20" s="75"/>
      <c r="I20" s="76"/>
      <c r="J20" s="77"/>
      <c r="K20" s="78"/>
      <c r="L20" s="79"/>
      <c r="M20" s="80">
        <f t="shared" si="0"/>
        <v>0</v>
      </c>
    </row>
    <row r="21" spans="1:15" ht="14.25" customHeight="1" x14ac:dyDescent="0.25">
      <c r="A21" s="162">
        <v>2301610</v>
      </c>
      <c r="B21" s="73" t="s">
        <v>22</v>
      </c>
      <c r="C21" s="74"/>
      <c r="D21" s="75"/>
      <c r="E21" s="76"/>
      <c r="F21" s="77"/>
      <c r="G21" s="76">
        <v>179</v>
      </c>
      <c r="H21" s="75"/>
      <c r="I21" s="76"/>
      <c r="J21" s="77"/>
      <c r="K21" s="78"/>
      <c r="L21" s="79"/>
      <c r="M21" s="80">
        <f t="shared" si="0"/>
        <v>0</v>
      </c>
    </row>
    <row r="22" spans="1:15" ht="14.25" customHeight="1" x14ac:dyDescent="0.25">
      <c r="A22" s="162">
        <v>2301606</v>
      </c>
      <c r="B22" s="73" t="s">
        <v>23</v>
      </c>
      <c r="C22" s="74"/>
      <c r="D22" s="75"/>
      <c r="E22" s="76"/>
      <c r="F22" s="77"/>
      <c r="G22" s="76">
        <v>274</v>
      </c>
      <c r="H22" s="75"/>
      <c r="I22" s="76"/>
      <c r="J22" s="77"/>
      <c r="K22" s="78"/>
      <c r="L22" s="79"/>
      <c r="M22" s="80">
        <f t="shared" si="0"/>
        <v>0</v>
      </c>
    </row>
    <row r="23" spans="1:15" ht="14.25" customHeight="1" x14ac:dyDescent="0.25">
      <c r="A23" s="162">
        <v>2300204</v>
      </c>
      <c r="B23" s="73" t="s">
        <v>24</v>
      </c>
      <c r="C23" s="74">
        <v>2300204</v>
      </c>
      <c r="D23" s="75">
        <v>144.82</v>
      </c>
      <c r="E23" s="76">
        <v>103.57</v>
      </c>
      <c r="F23" s="77">
        <f>1-(E23/C23)</f>
        <v>0.99995497355886698</v>
      </c>
      <c r="G23" s="76">
        <v>191</v>
      </c>
      <c r="H23" s="75">
        <f t="shared" si="1"/>
        <v>1656146.88</v>
      </c>
      <c r="I23" s="76">
        <f t="shared" si="1"/>
        <v>1725153</v>
      </c>
      <c r="J23" s="77">
        <f t="shared" si="1"/>
        <v>1610142.7999999998</v>
      </c>
      <c r="K23" s="78"/>
      <c r="L23" s="79"/>
      <c r="M23" s="80">
        <f t="shared" si="0"/>
        <v>0</v>
      </c>
    </row>
    <row r="24" spans="1:15" ht="14.25" customHeight="1" x14ac:dyDescent="0.25">
      <c r="A24" s="162">
        <v>2301607</v>
      </c>
      <c r="B24" s="81" t="s">
        <v>25</v>
      </c>
      <c r="C24" s="82"/>
      <c r="D24" s="83"/>
      <c r="E24" s="84"/>
      <c r="F24" s="85"/>
      <c r="G24" s="84">
        <v>166</v>
      </c>
      <c r="H24" s="83"/>
      <c r="I24" s="84"/>
      <c r="J24" s="85"/>
      <c r="K24" s="86"/>
      <c r="L24" s="87"/>
      <c r="M24" s="88">
        <f t="shared" si="0"/>
        <v>0</v>
      </c>
    </row>
    <row r="25" spans="1:15" ht="14.25" customHeight="1" x14ac:dyDescent="0.25">
      <c r="A25" s="162">
        <v>2301609</v>
      </c>
      <c r="B25" s="73" t="s">
        <v>26</v>
      </c>
      <c r="C25" s="82"/>
      <c r="D25" s="83"/>
      <c r="E25" s="84"/>
      <c r="F25" s="85"/>
      <c r="G25" s="84">
        <v>141</v>
      </c>
      <c r="H25" s="83"/>
      <c r="I25" s="84"/>
      <c r="J25" s="85"/>
      <c r="K25" s="86"/>
      <c r="L25" s="87"/>
      <c r="M25" s="88">
        <f t="shared" si="0"/>
        <v>0</v>
      </c>
    </row>
    <row r="26" spans="1:15" ht="14.25" customHeight="1" x14ac:dyDescent="0.25">
      <c r="A26" s="162">
        <v>2301611</v>
      </c>
      <c r="B26" s="73" t="s">
        <v>27</v>
      </c>
      <c r="C26" s="82">
        <v>430.1</v>
      </c>
      <c r="D26" s="83"/>
      <c r="E26" s="84"/>
      <c r="F26" s="85"/>
      <c r="G26" s="84">
        <v>402</v>
      </c>
      <c r="H26" s="83"/>
      <c r="I26" s="84"/>
      <c r="J26" s="85"/>
      <c r="K26" s="86"/>
      <c r="L26" s="87"/>
      <c r="M26" s="88">
        <f t="shared" si="0"/>
        <v>0</v>
      </c>
    </row>
    <row r="27" spans="1:15" ht="14.25" customHeight="1" x14ac:dyDescent="0.25">
      <c r="A27" s="162">
        <v>2300217</v>
      </c>
      <c r="B27" s="89" t="s">
        <v>28</v>
      </c>
      <c r="C27" s="74">
        <v>2300217</v>
      </c>
      <c r="D27" s="75"/>
      <c r="E27" s="76"/>
      <c r="F27" s="77"/>
      <c r="G27" s="76">
        <v>306</v>
      </c>
      <c r="H27" s="75"/>
      <c r="I27" s="76"/>
      <c r="J27" s="77"/>
      <c r="K27" s="78"/>
      <c r="L27" s="79"/>
      <c r="M27" s="80">
        <f t="shared" si="0"/>
        <v>0</v>
      </c>
    </row>
    <row r="28" spans="1:15" ht="15.75" customHeight="1" x14ac:dyDescent="0.25">
      <c r="A28" s="162">
        <v>2301619</v>
      </c>
      <c r="B28" s="73" t="s">
        <v>29</v>
      </c>
      <c r="C28" s="74">
        <v>297</v>
      </c>
      <c r="D28" s="75"/>
      <c r="E28" s="76"/>
      <c r="F28" s="77"/>
      <c r="G28" s="76">
        <v>278</v>
      </c>
      <c r="H28" s="75"/>
      <c r="I28" s="76"/>
      <c r="J28" s="77"/>
      <c r="K28" s="78"/>
      <c r="L28" s="79"/>
      <c r="M28" s="80">
        <f t="shared" si="0"/>
        <v>0</v>
      </c>
    </row>
    <row r="29" spans="1:15" ht="15.75" customHeight="1" x14ac:dyDescent="0.25">
      <c r="A29" s="162">
        <v>2301622</v>
      </c>
      <c r="B29" s="73" t="s">
        <v>30</v>
      </c>
      <c r="C29" s="74">
        <v>266.3</v>
      </c>
      <c r="D29" s="75"/>
      <c r="E29" s="76"/>
      <c r="F29" s="77"/>
      <c r="G29" s="76">
        <v>249</v>
      </c>
      <c r="H29" s="75"/>
      <c r="I29" s="76"/>
      <c r="J29" s="77"/>
      <c r="K29" s="78"/>
      <c r="L29" s="79"/>
      <c r="M29" s="80">
        <f t="shared" si="0"/>
        <v>0</v>
      </c>
    </row>
    <row r="30" spans="1:15" ht="14.25" customHeight="1" x14ac:dyDescent="0.25">
      <c r="A30" s="162">
        <v>2301612</v>
      </c>
      <c r="B30" s="73" t="s">
        <v>31</v>
      </c>
      <c r="C30" s="74">
        <v>384.1</v>
      </c>
      <c r="D30" s="75"/>
      <c r="E30" s="76"/>
      <c r="F30" s="77"/>
      <c r="G30" s="76">
        <v>359</v>
      </c>
      <c r="H30" s="75"/>
      <c r="I30" s="76"/>
      <c r="J30" s="77"/>
      <c r="K30" s="78"/>
      <c r="L30" s="79"/>
      <c r="M30" s="80">
        <f t="shared" si="0"/>
        <v>0</v>
      </c>
    </row>
    <row r="31" spans="1:15" ht="15" customHeight="1" x14ac:dyDescent="0.25">
      <c r="A31" s="162">
        <v>2300218</v>
      </c>
      <c r="B31" s="73" t="s">
        <v>32</v>
      </c>
      <c r="C31" s="74">
        <v>2300218</v>
      </c>
      <c r="D31" s="75"/>
      <c r="E31" s="76"/>
      <c r="F31" s="77"/>
      <c r="G31" s="76">
        <v>263</v>
      </c>
      <c r="H31" s="75"/>
      <c r="I31" s="76"/>
      <c r="J31" s="77"/>
      <c r="K31" s="78"/>
      <c r="L31" s="79"/>
      <c r="M31" s="80">
        <f t="shared" si="0"/>
        <v>0</v>
      </c>
    </row>
    <row r="32" spans="1:15" ht="15" customHeight="1" x14ac:dyDescent="0.25">
      <c r="A32" s="162">
        <v>2301618</v>
      </c>
      <c r="B32" s="73" t="s">
        <v>33</v>
      </c>
      <c r="C32" s="74">
        <v>251</v>
      </c>
      <c r="D32" s="75"/>
      <c r="E32" s="76"/>
      <c r="F32" s="77"/>
      <c r="G32" s="76">
        <v>235</v>
      </c>
      <c r="H32" s="75"/>
      <c r="I32" s="76"/>
      <c r="J32" s="77"/>
      <c r="K32" s="78"/>
      <c r="L32" s="79"/>
      <c r="M32" s="80">
        <f t="shared" si="0"/>
        <v>0</v>
      </c>
    </row>
    <row r="33" spans="1:15" ht="15" customHeight="1" x14ac:dyDescent="0.25">
      <c r="A33" s="162">
        <v>2301621</v>
      </c>
      <c r="B33" s="73" t="s">
        <v>34</v>
      </c>
      <c r="C33" s="74">
        <v>220.3</v>
      </c>
      <c r="D33" s="75"/>
      <c r="E33" s="76"/>
      <c r="F33" s="77"/>
      <c r="G33" s="76">
        <v>206</v>
      </c>
      <c r="H33" s="75"/>
      <c r="I33" s="76"/>
      <c r="J33" s="77"/>
      <c r="K33" s="78"/>
      <c r="L33" s="79"/>
      <c r="M33" s="80">
        <f t="shared" si="0"/>
        <v>0</v>
      </c>
    </row>
    <row r="34" spans="1:15" ht="14.25" customHeight="1" x14ac:dyDescent="0.25">
      <c r="A34" s="162">
        <v>2301613</v>
      </c>
      <c r="B34" s="73" t="s">
        <v>35</v>
      </c>
      <c r="C34" s="74">
        <v>337</v>
      </c>
      <c r="D34" s="75"/>
      <c r="E34" s="76"/>
      <c r="F34" s="77"/>
      <c r="G34" s="76">
        <v>315</v>
      </c>
      <c r="H34" s="75"/>
      <c r="I34" s="76"/>
      <c r="J34" s="77"/>
      <c r="K34" s="78"/>
      <c r="L34" s="79"/>
      <c r="M34" s="80">
        <f t="shared" si="0"/>
        <v>0</v>
      </c>
    </row>
    <row r="35" spans="1:15" ht="15" customHeight="1" x14ac:dyDescent="0.25">
      <c r="A35" s="162">
        <v>2300219</v>
      </c>
      <c r="B35" s="73" t="s">
        <v>36</v>
      </c>
      <c r="C35" s="74">
        <v>2300219</v>
      </c>
      <c r="D35" s="75"/>
      <c r="E35" s="76"/>
      <c r="F35" s="77"/>
      <c r="G35" s="76">
        <v>219</v>
      </c>
      <c r="H35" s="75"/>
      <c r="I35" s="76"/>
      <c r="J35" s="77"/>
      <c r="K35" s="78"/>
      <c r="L35" s="79"/>
      <c r="M35" s="80">
        <f t="shared" si="0"/>
        <v>0</v>
      </c>
    </row>
    <row r="36" spans="1:15" ht="15" customHeight="1" x14ac:dyDescent="0.25">
      <c r="A36" s="162">
        <v>2301617</v>
      </c>
      <c r="B36" s="73" t="s">
        <v>37</v>
      </c>
      <c r="C36" s="90">
        <v>203.9</v>
      </c>
      <c r="D36" s="91"/>
      <c r="E36" s="92"/>
      <c r="F36" s="93"/>
      <c r="G36" s="92">
        <v>191</v>
      </c>
      <c r="H36" s="91"/>
      <c r="I36" s="92"/>
      <c r="J36" s="93"/>
      <c r="K36" s="94"/>
      <c r="L36" s="95"/>
      <c r="M36" s="96">
        <f t="shared" si="0"/>
        <v>0</v>
      </c>
    </row>
    <row r="37" spans="1:15" ht="16.5" customHeight="1" thickBot="1" x14ac:dyDescent="0.3">
      <c r="A37" s="163">
        <v>2301620</v>
      </c>
      <c r="B37" s="97" t="s">
        <v>38</v>
      </c>
      <c r="C37" s="98">
        <v>173.2</v>
      </c>
      <c r="D37" s="99"/>
      <c r="E37" s="100"/>
      <c r="F37" s="101"/>
      <c r="G37" s="100">
        <v>162</v>
      </c>
      <c r="H37" s="99"/>
      <c r="I37" s="100"/>
      <c r="J37" s="101"/>
      <c r="K37" s="102"/>
      <c r="L37" s="103"/>
      <c r="M37" s="104">
        <f t="shared" si="0"/>
        <v>0</v>
      </c>
    </row>
    <row r="38" spans="1:15" ht="16.5" thickBot="1" x14ac:dyDescent="0.3">
      <c r="A38" s="164"/>
      <c r="B38" s="105" t="s">
        <v>39</v>
      </c>
      <c r="C38" s="106"/>
      <c r="D38" s="107"/>
      <c r="E38" s="108"/>
      <c r="F38" s="109"/>
      <c r="G38" s="108"/>
      <c r="H38" s="107"/>
      <c r="I38" s="108"/>
      <c r="J38" s="109"/>
      <c r="K38" s="110"/>
      <c r="L38" s="111"/>
      <c r="M38" s="106"/>
    </row>
    <row r="39" spans="1:15" ht="15" customHeight="1" x14ac:dyDescent="0.25">
      <c r="A39" s="161">
        <v>2300221</v>
      </c>
      <c r="B39" s="65" t="s">
        <v>40</v>
      </c>
      <c r="C39" s="70">
        <v>2300221</v>
      </c>
      <c r="D39" s="72"/>
      <c r="E39" s="72"/>
      <c r="F39" s="112"/>
      <c r="G39" s="68">
        <v>250</v>
      </c>
      <c r="H39" s="113"/>
      <c r="I39" s="72"/>
      <c r="J39" s="72"/>
      <c r="K39" s="114"/>
      <c r="L39" s="70"/>
      <c r="M39" s="113">
        <f t="shared" ref="M39:M57" si="2">L39*K39*G39</f>
        <v>0</v>
      </c>
    </row>
    <row r="40" spans="1:15" ht="15" customHeight="1" x14ac:dyDescent="0.25">
      <c r="A40" s="162">
        <v>2300205</v>
      </c>
      <c r="B40" s="73" t="s">
        <v>41</v>
      </c>
      <c r="C40" s="78">
        <v>2300205</v>
      </c>
      <c r="D40" s="80"/>
      <c r="E40" s="80">
        <v>89.1</v>
      </c>
      <c r="F40" s="115"/>
      <c r="G40" s="76">
        <v>166</v>
      </c>
      <c r="H40" s="116"/>
      <c r="I40" s="80"/>
      <c r="J40" s="80"/>
      <c r="K40" s="117"/>
      <c r="L40" s="78"/>
      <c r="M40" s="116">
        <f t="shared" si="2"/>
        <v>0</v>
      </c>
    </row>
    <row r="41" spans="1:15" ht="15" customHeight="1" x14ac:dyDescent="0.25">
      <c r="A41" s="162">
        <v>2300222</v>
      </c>
      <c r="B41" s="73" t="s">
        <v>42</v>
      </c>
      <c r="C41" s="78">
        <v>2300222</v>
      </c>
      <c r="D41" s="80"/>
      <c r="E41" s="80"/>
      <c r="F41" s="115"/>
      <c r="G41" s="76">
        <v>141</v>
      </c>
      <c r="H41" s="116"/>
      <c r="I41" s="80"/>
      <c r="J41" s="80"/>
      <c r="K41" s="117"/>
      <c r="L41" s="78"/>
      <c r="M41" s="116">
        <f t="shared" si="2"/>
        <v>0</v>
      </c>
    </row>
    <row r="42" spans="1:15" ht="14.25" customHeight="1" x14ac:dyDescent="0.25">
      <c r="A42" s="162">
        <v>2300223</v>
      </c>
      <c r="B42" s="73" t="s">
        <v>43</v>
      </c>
      <c r="C42" s="78">
        <v>2300223</v>
      </c>
      <c r="D42" s="80"/>
      <c r="E42" s="80">
        <v>30.68</v>
      </c>
      <c r="F42" s="115"/>
      <c r="G42" s="76">
        <v>117</v>
      </c>
      <c r="H42" s="116"/>
      <c r="I42" s="80"/>
      <c r="J42" s="80"/>
      <c r="K42" s="117"/>
      <c r="L42" s="78"/>
      <c r="M42" s="116">
        <f t="shared" si="2"/>
        <v>0</v>
      </c>
    </row>
    <row r="43" spans="1:15" ht="15.75" customHeight="1" x14ac:dyDescent="0.25">
      <c r="A43" s="162">
        <v>2301614</v>
      </c>
      <c r="B43" s="89" t="s">
        <v>44</v>
      </c>
      <c r="C43" s="78">
        <v>307.10000000000002</v>
      </c>
      <c r="D43" s="80"/>
      <c r="E43" s="80"/>
      <c r="F43" s="115"/>
      <c r="G43" s="76">
        <v>287</v>
      </c>
      <c r="H43" s="116"/>
      <c r="I43" s="80"/>
      <c r="J43" s="80"/>
      <c r="K43" s="117"/>
      <c r="L43" s="78"/>
      <c r="M43" s="116">
        <f t="shared" si="2"/>
        <v>0</v>
      </c>
    </row>
    <row r="44" spans="1:15" ht="14.25" customHeight="1" x14ac:dyDescent="0.25">
      <c r="A44" s="162">
        <v>2300220</v>
      </c>
      <c r="B44" s="73" t="s">
        <v>45</v>
      </c>
      <c r="C44" s="78">
        <v>2300220</v>
      </c>
      <c r="D44" s="80"/>
      <c r="E44" s="80"/>
      <c r="F44" s="115"/>
      <c r="G44" s="76">
        <v>191</v>
      </c>
      <c r="H44" s="116"/>
      <c r="I44" s="80"/>
      <c r="J44" s="80"/>
      <c r="K44" s="117"/>
      <c r="L44" s="78"/>
      <c r="M44" s="116">
        <f t="shared" si="2"/>
        <v>0</v>
      </c>
    </row>
    <row r="45" spans="1:15" ht="14.25" customHeight="1" x14ac:dyDescent="0.25">
      <c r="A45" s="162">
        <v>2301615</v>
      </c>
      <c r="B45" s="73" t="s">
        <v>46</v>
      </c>
      <c r="C45" s="78">
        <v>174</v>
      </c>
      <c r="D45" s="80"/>
      <c r="E45" s="80"/>
      <c r="F45" s="115"/>
      <c r="G45" s="76">
        <v>163</v>
      </c>
      <c r="H45" s="116"/>
      <c r="I45" s="80"/>
      <c r="J45" s="80"/>
      <c r="K45" s="117"/>
      <c r="L45" s="78"/>
      <c r="M45" s="116">
        <f t="shared" si="2"/>
        <v>0</v>
      </c>
    </row>
    <row r="46" spans="1:15" ht="16.5" customHeight="1" thickBot="1" x14ac:dyDescent="0.3">
      <c r="A46" s="162">
        <v>2301616</v>
      </c>
      <c r="B46" s="118" t="s">
        <v>47</v>
      </c>
      <c r="C46" s="102">
        <v>143.30000000000001</v>
      </c>
      <c r="D46" s="104"/>
      <c r="E46" s="104"/>
      <c r="F46" s="119"/>
      <c r="G46" s="100">
        <v>134</v>
      </c>
      <c r="H46" s="120"/>
      <c r="I46" s="104"/>
      <c r="J46" s="104"/>
      <c r="K46" s="121"/>
      <c r="L46" s="102"/>
      <c r="M46" s="120">
        <f t="shared" si="2"/>
        <v>0</v>
      </c>
    </row>
    <row r="47" spans="1:15" s="40" customFormat="1" ht="16.5" customHeight="1" x14ac:dyDescent="0.25">
      <c r="A47" s="165">
        <v>2300207</v>
      </c>
      <c r="B47" s="122" t="s">
        <v>48</v>
      </c>
      <c r="C47" s="70">
        <v>2300207</v>
      </c>
      <c r="D47" s="72">
        <v>33.6</v>
      </c>
      <c r="E47" s="72">
        <v>13.3</v>
      </c>
      <c r="F47" s="112">
        <f t="shared" ref="F47:F57" si="3">1-(E47/C47)</f>
        <v>0.9999942179116923</v>
      </c>
      <c r="G47" s="68">
        <v>22</v>
      </c>
      <c r="H47" s="113">
        <f t="shared" ref="H47:J57" si="4">$C47*(1-H$13)</f>
        <v>1656149.04</v>
      </c>
      <c r="I47" s="72">
        <f t="shared" si="4"/>
        <v>1725155.25</v>
      </c>
      <c r="J47" s="72">
        <f t="shared" si="4"/>
        <v>1610144.9</v>
      </c>
      <c r="K47" s="114"/>
      <c r="L47" s="70"/>
      <c r="M47" s="113">
        <f t="shared" si="2"/>
        <v>0</v>
      </c>
    </row>
    <row r="48" spans="1:15" ht="15" customHeight="1" x14ac:dyDescent="0.25">
      <c r="A48" s="162">
        <v>2300208</v>
      </c>
      <c r="B48" s="73" t="s">
        <v>49</v>
      </c>
      <c r="C48" s="78">
        <v>2300208</v>
      </c>
      <c r="D48" s="80">
        <v>50</v>
      </c>
      <c r="E48" s="80">
        <v>30.09</v>
      </c>
      <c r="F48" s="115">
        <f t="shared" si="3"/>
        <v>0.9999869185743202</v>
      </c>
      <c r="G48" s="76">
        <v>54</v>
      </c>
      <c r="H48" s="116">
        <f t="shared" si="4"/>
        <v>1656149.76</v>
      </c>
      <c r="I48" s="80">
        <f t="shared" si="4"/>
        <v>1725156</v>
      </c>
      <c r="J48" s="80">
        <f t="shared" si="4"/>
        <v>1610145.5999999999</v>
      </c>
      <c r="K48" s="117"/>
      <c r="L48" s="78"/>
      <c r="M48" s="116">
        <f t="shared" si="2"/>
        <v>0</v>
      </c>
      <c r="O48" s="39"/>
    </row>
    <row r="49" spans="1:15" ht="15" customHeight="1" x14ac:dyDescent="0.25">
      <c r="A49" s="162">
        <v>2300214</v>
      </c>
      <c r="B49" s="73" t="s">
        <v>72</v>
      </c>
      <c r="C49" s="78">
        <v>2300214</v>
      </c>
      <c r="D49" s="80"/>
      <c r="E49" s="80"/>
      <c r="F49" s="115"/>
      <c r="G49" s="76">
        <v>25</v>
      </c>
      <c r="H49" s="116"/>
      <c r="I49" s="80"/>
      <c r="J49" s="80"/>
      <c r="K49" s="117"/>
      <c r="L49" s="78"/>
      <c r="M49" s="116">
        <f t="shared" si="2"/>
        <v>0</v>
      </c>
      <c r="O49" s="39"/>
    </row>
    <row r="50" spans="1:15" ht="15" customHeight="1" x14ac:dyDescent="0.25">
      <c r="A50" s="162">
        <v>2300215</v>
      </c>
      <c r="B50" s="73" t="s">
        <v>73</v>
      </c>
      <c r="C50" s="78">
        <v>2300215</v>
      </c>
      <c r="D50" s="80"/>
      <c r="E50" s="80"/>
      <c r="F50" s="115"/>
      <c r="G50" s="76">
        <v>60</v>
      </c>
      <c r="H50" s="116"/>
      <c r="I50" s="80"/>
      <c r="J50" s="80"/>
      <c r="K50" s="117"/>
      <c r="L50" s="78"/>
      <c r="M50" s="116">
        <f t="shared" si="2"/>
        <v>0</v>
      </c>
      <c r="O50" s="39"/>
    </row>
    <row r="51" spans="1:15" ht="15" customHeight="1" x14ac:dyDescent="0.25">
      <c r="A51" s="162">
        <v>2300216</v>
      </c>
      <c r="B51" s="73" t="s">
        <v>74</v>
      </c>
      <c r="C51" s="78">
        <v>2300216</v>
      </c>
      <c r="D51" s="80"/>
      <c r="E51" s="80"/>
      <c r="F51" s="115"/>
      <c r="G51" s="76">
        <v>60</v>
      </c>
      <c r="H51" s="116"/>
      <c r="I51" s="80"/>
      <c r="J51" s="80"/>
      <c r="K51" s="117"/>
      <c r="L51" s="78"/>
      <c r="M51" s="116">
        <f t="shared" si="2"/>
        <v>0</v>
      </c>
      <c r="O51" s="39"/>
    </row>
    <row r="52" spans="1:15" s="40" customFormat="1" ht="15.75" customHeight="1" x14ac:dyDescent="0.25">
      <c r="A52" s="165">
        <v>2300209</v>
      </c>
      <c r="B52" s="123" t="s">
        <v>50</v>
      </c>
      <c r="C52" s="78">
        <v>2300209</v>
      </c>
      <c r="D52" s="80">
        <v>18.100000000000001</v>
      </c>
      <c r="E52" s="80">
        <v>7.52</v>
      </c>
      <c r="F52" s="115">
        <f t="shared" si="3"/>
        <v>0.99999673073185957</v>
      </c>
      <c r="G52" s="76">
        <v>14</v>
      </c>
      <c r="H52" s="116">
        <f t="shared" si="4"/>
        <v>1656150.48</v>
      </c>
      <c r="I52" s="80">
        <f t="shared" si="4"/>
        <v>1725156.75</v>
      </c>
      <c r="J52" s="80">
        <f t="shared" si="4"/>
        <v>1610146.2999999998</v>
      </c>
      <c r="K52" s="117"/>
      <c r="L52" s="78"/>
      <c r="M52" s="116">
        <f>L52*K52*G52</f>
        <v>0</v>
      </c>
    </row>
    <row r="53" spans="1:15" ht="16.5" customHeight="1" x14ac:dyDescent="0.25">
      <c r="A53" s="162">
        <v>2300210</v>
      </c>
      <c r="B53" s="73" t="s">
        <v>51</v>
      </c>
      <c r="C53" s="78">
        <v>2300210</v>
      </c>
      <c r="D53" s="80">
        <v>0</v>
      </c>
      <c r="E53" s="80">
        <v>3.3</v>
      </c>
      <c r="F53" s="115">
        <f t="shared" si="3"/>
        <v>0.99999856534838127</v>
      </c>
      <c r="G53" s="76">
        <v>5</v>
      </c>
      <c r="H53" s="116">
        <f t="shared" si="4"/>
        <v>1656151.2</v>
      </c>
      <c r="I53" s="80">
        <f t="shared" si="4"/>
        <v>1725157.5</v>
      </c>
      <c r="J53" s="80">
        <f t="shared" si="4"/>
        <v>1610147</v>
      </c>
      <c r="K53" s="117"/>
      <c r="L53" s="78"/>
      <c r="M53" s="116">
        <f>L53*K53*G53</f>
        <v>0</v>
      </c>
    </row>
    <row r="54" spans="1:15" s="40" customFormat="1" ht="15.75" customHeight="1" x14ac:dyDescent="0.25">
      <c r="A54" s="165">
        <v>2300206</v>
      </c>
      <c r="B54" s="124" t="s">
        <v>52</v>
      </c>
      <c r="C54" s="86">
        <v>2300206</v>
      </c>
      <c r="D54" s="88">
        <v>76</v>
      </c>
      <c r="E54" s="88">
        <v>40.5</v>
      </c>
      <c r="F54" s="125">
        <f t="shared" si="3"/>
        <v>0.99998239288133328</v>
      </c>
      <c r="G54" s="76">
        <v>74</v>
      </c>
      <c r="H54" s="126">
        <f t="shared" si="4"/>
        <v>1656148.3199999998</v>
      </c>
      <c r="I54" s="88">
        <f t="shared" si="4"/>
        <v>1725154.5</v>
      </c>
      <c r="J54" s="88">
        <f t="shared" si="4"/>
        <v>1610144.2</v>
      </c>
      <c r="K54" s="127"/>
      <c r="L54" s="86"/>
      <c r="M54" s="126">
        <f t="shared" si="2"/>
        <v>0</v>
      </c>
    </row>
    <row r="55" spans="1:15" ht="15.75" customHeight="1" x14ac:dyDescent="0.25">
      <c r="A55" s="162">
        <v>2300211</v>
      </c>
      <c r="B55" s="73" t="s">
        <v>53</v>
      </c>
      <c r="C55" s="78">
        <v>2300211</v>
      </c>
      <c r="D55" s="80">
        <v>250</v>
      </c>
      <c r="E55" s="80">
        <v>61.33</v>
      </c>
      <c r="F55" s="115">
        <f t="shared" si="3"/>
        <v>0.99997333722862813</v>
      </c>
      <c r="G55" s="76">
        <v>102</v>
      </c>
      <c r="H55" s="116">
        <f t="shared" si="4"/>
        <v>1656151.92</v>
      </c>
      <c r="I55" s="80">
        <f t="shared" si="4"/>
        <v>1725158.25</v>
      </c>
      <c r="J55" s="80">
        <f t="shared" si="4"/>
        <v>1610147.7</v>
      </c>
      <c r="K55" s="117"/>
      <c r="L55" s="78"/>
      <c r="M55" s="116">
        <f t="shared" si="2"/>
        <v>0</v>
      </c>
    </row>
    <row r="56" spans="1:15" ht="16.5" customHeight="1" x14ac:dyDescent="0.25">
      <c r="A56" s="162">
        <v>2300212</v>
      </c>
      <c r="B56" s="73" t="s">
        <v>54</v>
      </c>
      <c r="C56" s="78">
        <v>2300212</v>
      </c>
      <c r="D56" s="80">
        <v>300</v>
      </c>
      <c r="E56" s="80">
        <v>92</v>
      </c>
      <c r="F56" s="115">
        <f t="shared" si="3"/>
        <v>0.99996000368661675</v>
      </c>
      <c r="G56" s="76">
        <v>152</v>
      </c>
      <c r="H56" s="116">
        <f t="shared" si="4"/>
        <v>1656152.64</v>
      </c>
      <c r="I56" s="80">
        <f t="shared" si="4"/>
        <v>1725159</v>
      </c>
      <c r="J56" s="80">
        <f t="shared" si="4"/>
        <v>1610148.4</v>
      </c>
      <c r="K56" s="117"/>
      <c r="L56" s="78"/>
      <c r="M56" s="116">
        <f t="shared" si="2"/>
        <v>0</v>
      </c>
    </row>
    <row r="57" spans="1:15" ht="15.75" customHeight="1" thickBot="1" x14ac:dyDescent="0.3">
      <c r="A57" s="166">
        <v>2300213</v>
      </c>
      <c r="B57" s="118" t="s">
        <v>55</v>
      </c>
      <c r="C57" s="102">
        <v>2300213</v>
      </c>
      <c r="D57" s="104">
        <v>600</v>
      </c>
      <c r="E57" s="104">
        <v>246.47</v>
      </c>
      <c r="F57" s="119">
        <f t="shared" si="3"/>
        <v>0.99989284905354414</v>
      </c>
      <c r="G57" s="100">
        <v>410</v>
      </c>
      <c r="H57" s="120">
        <f t="shared" si="4"/>
        <v>1656153.3599999999</v>
      </c>
      <c r="I57" s="104">
        <f t="shared" si="4"/>
        <v>1725159.75</v>
      </c>
      <c r="J57" s="104">
        <f t="shared" si="4"/>
        <v>1610149.0999999999</v>
      </c>
      <c r="K57" s="121"/>
      <c r="L57" s="102"/>
      <c r="M57" s="120">
        <f t="shared" si="2"/>
        <v>0</v>
      </c>
    </row>
    <row r="58" spans="1:15" ht="18.75" customHeight="1" thickBot="1" x14ac:dyDescent="0.3">
      <c r="A58" s="32" t="s">
        <v>56</v>
      </c>
      <c r="B58" s="9" t="s">
        <v>57</v>
      </c>
      <c r="C58" s="10"/>
      <c r="D58" s="10"/>
      <c r="E58" s="11"/>
      <c r="F58" s="12"/>
      <c r="G58" s="13"/>
      <c r="H58" s="13"/>
      <c r="I58" s="13"/>
      <c r="J58" s="13"/>
      <c r="K58" s="49" t="s">
        <v>58</v>
      </c>
      <c r="L58" s="50"/>
      <c r="M58" s="51">
        <f>SUM(M14:M57)</f>
        <v>0</v>
      </c>
    </row>
    <row r="59" spans="1:15" ht="18" customHeight="1" thickBot="1" x14ac:dyDescent="0.3">
      <c r="B59"/>
      <c r="C59" s="4"/>
      <c r="D59" s="4"/>
      <c r="E59" s="4"/>
      <c r="F59" s="4"/>
      <c r="G59" s="4"/>
      <c r="H59"/>
      <c r="I59"/>
      <c r="J59"/>
      <c r="K59" s="52" t="s">
        <v>59</v>
      </c>
      <c r="L59" s="53">
        <v>0.17</v>
      </c>
      <c r="M59" s="54">
        <f>M58*L59</f>
        <v>0</v>
      </c>
    </row>
    <row r="60" spans="1:15" ht="15.75" customHeight="1" thickBot="1" x14ac:dyDescent="0.3">
      <c r="B60" s="14" t="s">
        <v>61</v>
      </c>
      <c r="C60"/>
      <c r="D60" s="4"/>
      <c r="E60" s="4"/>
      <c r="F60" s="4"/>
      <c r="G60" s="4"/>
      <c r="H60"/>
      <c r="I60"/>
      <c r="J60"/>
      <c r="K60" s="20" t="s">
        <v>60</v>
      </c>
      <c r="L60" s="21"/>
      <c r="M60" s="22">
        <f>SUM(M58:M59)</f>
        <v>0</v>
      </c>
    </row>
    <row r="61" spans="1:15" x14ac:dyDescent="0.25">
      <c r="B61" s="23" t="s">
        <v>63</v>
      </c>
      <c r="C61"/>
      <c r="D61" s="4"/>
      <c r="E61" s="4"/>
      <c r="F61" s="4"/>
      <c r="G61" s="4"/>
      <c r="H61"/>
      <c r="I61"/>
      <c r="J61"/>
      <c r="K61" s="15"/>
      <c r="L61" s="15"/>
      <c r="M61" s="16"/>
    </row>
    <row r="62" spans="1:15" ht="17.25" customHeight="1" x14ac:dyDescent="0.25">
      <c r="B62" s="41"/>
      <c r="D62" s="37"/>
      <c r="E62" s="37"/>
      <c r="F62" s="37"/>
      <c r="G62" s="37"/>
      <c r="K62" s="34"/>
      <c r="L62" s="34"/>
      <c r="M62" s="42"/>
    </row>
    <row r="63" spans="1:15" ht="15.75" customHeight="1" x14ac:dyDescent="0.25">
      <c r="B63" s="43" t="s">
        <v>68</v>
      </c>
      <c r="C63" s="37"/>
      <c r="D63" s="37"/>
      <c r="E63" s="37"/>
      <c r="F63" s="37"/>
      <c r="G63" s="37"/>
    </row>
    <row r="64" spans="1:15" ht="12" customHeight="1" x14ac:dyDescent="0.25">
      <c r="B64" s="43"/>
      <c r="C64" s="37"/>
      <c r="D64" s="37"/>
      <c r="E64" s="37"/>
      <c r="F64" s="37"/>
      <c r="G64" s="37"/>
    </row>
    <row r="65" spans="2:13" x14ac:dyDescent="0.25">
      <c r="B65" s="43" t="s">
        <v>69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2:13" x14ac:dyDescent="0.25">
      <c r="B66" s="48" t="s">
        <v>66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</row>
    <row r="67" spans="2:13" x14ac:dyDescent="0.25">
      <c r="B67" s="47" t="s">
        <v>70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</row>
    <row r="68" spans="2:13" x14ac:dyDescent="0.25">
      <c r="C68" s="44"/>
      <c r="D68" s="44"/>
      <c r="E68" s="44"/>
      <c r="F68" s="44"/>
      <c r="G68" s="44"/>
      <c r="H68" s="44"/>
      <c r="I68" s="44"/>
      <c r="J68" s="44"/>
      <c r="K68" s="44"/>
      <c r="M68" s="44"/>
    </row>
    <row r="69" spans="2:13" x14ac:dyDescent="0.25">
      <c r="L69" s="46"/>
    </row>
    <row r="70" spans="2:13" x14ac:dyDescent="0.25">
      <c r="L70" s="45" t="s">
        <v>67</v>
      </c>
    </row>
  </sheetData>
  <mergeCells count="8">
    <mergeCell ref="M12:M13"/>
    <mergeCell ref="A6:B6"/>
    <mergeCell ref="A7:B7"/>
    <mergeCell ref="A8:B8"/>
    <mergeCell ref="A10:K10"/>
    <mergeCell ref="A12:A13"/>
    <mergeCell ref="B12:B13"/>
    <mergeCell ref="K12:K1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7:N71"/>
  <sheetViews>
    <sheetView rightToLeft="1" topLeftCell="A49" workbookViewId="0">
      <selection activeCell="B68" sqref="B68"/>
    </sheetView>
  </sheetViews>
  <sheetFormatPr defaultRowHeight="15" x14ac:dyDescent="0.25"/>
  <cols>
    <col min="1" max="1" width="11" bestFit="1" customWidth="1"/>
    <col min="2" max="2" width="35.42578125" customWidth="1"/>
    <col min="3" max="3" width="11.7109375" hidden="1" customWidth="1"/>
    <col min="4" max="4" width="9" hidden="1" customWidth="1"/>
    <col min="5" max="5" width="12.85546875" hidden="1" customWidth="1"/>
    <col min="6" max="6" width="10.42578125" hidden="1" customWidth="1"/>
    <col min="7" max="7" width="11.42578125" customWidth="1"/>
    <col min="8" max="8" width="10.5703125" hidden="1" customWidth="1"/>
    <col min="9" max="9" width="11" hidden="1" customWidth="1"/>
    <col min="10" max="10" width="12.140625" hidden="1" customWidth="1"/>
    <col min="11" max="11" width="12.42578125" customWidth="1"/>
    <col min="12" max="12" width="7.140625" customWidth="1"/>
    <col min="13" max="13" width="11" bestFit="1" customWidth="1"/>
    <col min="14" max="14" width="3" customWidth="1"/>
    <col min="257" max="257" width="3.42578125" customWidth="1"/>
    <col min="258" max="258" width="30.7109375" customWidth="1"/>
    <col min="259" max="259" width="11.7109375" customWidth="1"/>
    <col min="260" max="262" width="0" hidden="1" customWidth="1"/>
    <col min="263" max="263" width="11.42578125" customWidth="1"/>
    <col min="264" max="266" width="0" hidden="1" customWidth="1"/>
    <col min="267" max="267" width="12.42578125" customWidth="1"/>
    <col min="268" max="268" width="7.140625" customWidth="1"/>
    <col min="269" max="269" width="9.85546875" customWidth="1"/>
    <col min="270" max="270" width="3" customWidth="1"/>
    <col min="513" max="513" width="3.42578125" customWidth="1"/>
    <col min="514" max="514" width="30.7109375" customWidth="1"/>
    <col min="515" max="515" width="11.7109375" customWidth="1"/>
    <col min="516" max="518" width="0" hidden="1" customWidth="1"/>
    <col min="519" max="519" width="11.42578125" customWidth="1"/>
    <col min="520" max="522" width="0" hidden="1" customWidth="1"/>
    <col min="523" max="523" width="12.42578125" customWidth="1"/>
    <col min="524" max="524" width="7.140625" customWidth="1"/>
    <col min="525" max="525" width="9.85546875" customWidth="1"/>
    <col min="526" max="526" width="3" customWidth="1"/>
    <col min="769" max="769" width="3.42578125" customWidth="1"/>
    <col min="770" max="770" width="30.7109375" customWidth="1"/>
    <col min="771" max="771" width="11.7109375" customWidth="1"/>
    <col min="772" max="774" width="0" hidden="1" customWidth="1"/>
    <col min="775" max="775" width="11.42578125" customWidth="1"/>
    <col min="776" max="778" width="0" hidden="1" customWidth="1"/>
    <col min="779" max="779" width="12.42578125" customWidth="1"/>
    <col min="780" max="780" width="7.140625" customWidth="1"/>
    <col min="781" max="781" width="9.85546875" customWidth="1"/>
    <col min="782" max="782" width="3" customWidth="1"/>
    <col min="1025" max="1025" width="3.42578125" customWidth="1"/>
    <col min="1026" max="1026" width="30.7109375" customWidth="1"/>
    <col min="1027" max="1027" width="11.7109375" customWidth="1"/>
    <col min="1028" max="1030" width="0" hidden="1" customWidth="1"/>
    <col min="1031" max="1031" width="11.42578125" customWidth="1"/>
    <col min="1032" max="1034" width="0" hidden="1" customWidth="1"/>
    <col min="1035" max="1035" width="12.42578125" customWidth="1"/>
    <col min="1036" max="1036" width="7.140625" customWidth="1"/>
    <col min="1037" max="1037" width="9.85546875" customWidth="1"/>
    <col min="1038" max="1038" width="3" customWidth="1"/>
    <col min="1281" max="1281" width="3.42578125" customWidth="1"/>
    <col min="1282" max="1282" width="30.7109375" customWidth="1"/>
    <col min="1283" max="1283" width="11.7109375" customWidth="1"/>
    <col min="1284" max="1286" width="0" hidden="1" customWidth="1"/>
    <col min="1287" max="1287" width="11.42578125" customWidth="1"/>
    <col min="1288" max="1290" width="0" hidden="1" customWidth="1"/>
    <col min="1291" max="1291" width="12.42578125" customWidth="1"/>
    <col min="1292" max="1292" width="7.140625" customWidth="1"/>
    <col min="1293" max="1293" width="9.85546875" customWidth="1"/>
    <col min="1294" max="1294" width="3" customWidth="1"/>
    <col min="1537" max="1537" width="3.42578125" customWidth="1"/>
    <col min="1538" max="1538" width="30.7109375" customWidth="1"/>
    <col min="1539" max="1539" width="11.7109375" customWidth="1"/>
    <col min="1540" max="1542" width="0" hidden="1" customWidth="1"/>
    <col min="1543" max="1543" width="11.42578125" customWidth="1"/>
    <col min="1544" max="1546" width="0" hidden="1" customWidth="1"/>
    <col min="1547" max="1547" width="12.42578125" customWidth="1"/>
    <col min="1548" max="1548" width="7.140625" customWidth="1"/>
    <col min="1549" max="1549" width="9.85546875" customWidth="1"/>
    <col min="1550" max="1550" width="3" customWidth="1"/>
    <col min="1793" max="1793" width="3.42578125" customWidth="1"/>
    <col min="1794" max="1794" width="30.7109375" customWidth="1"/>
    <col min="1795" max="1795" width="11.7109375" customWidth="1"/>
    <col min="1796" max="1798" width="0" hidden="1" customWidth="1"/>
    <col min="1799" max="1799" width="11.42578125" customWidth="1"/>
    <col min="1800" max="1802" width="0" hidden="1" customWidth="1"/>
    <col min="1803" max="1803" width="12.42578125" customWidth="1"/>
    <col min="1804" max="1804" width="7.140625" customWidth="1"/>
    <col min="1805" max="1805" width="9.85546875" customWidth="1"/>
    <col min="1806" max="1806" width="3" customWidth="1"/>
    <col min="2049" max="2049" width="3.42578125" customWidth="1"/>
    <col min="2050" max="2050" width="30.7109375" customWidth="1"/>
    <col min="2051" max="2051" width="11.7109375" customWidth="1"/>
    <col min="2052" max="2054" width="0" hidden="1" customWidth="1"/>
    <col min="2055" max="2055" width="11.42578125" customWidth="1"/>
    <col min="2056" max="2058" width="0" hidden="1" customWidth="1"/>
    <col min="2059" max="2059" width="12.42578125" customWidth="1"/>
    <col min="2060" max="2060" width="7.140625" customWidth="1"/>
    <col min="2061" max="2061" width="9.85546875" customWidth="1"/>
    <col min="2062" max="2062" width="3" customWidth="1"/>
    <col min="2305" max="2305" width="3.42578125" customWidth="1"/>
    <col min="2306" max="2306" width="30.7109375" customWidth="1"/>
    <col min="2307" max="2307" width="11.7109375" customWidth="1"/>
    <col min="2308" max="2310" width="0" hidden="1" customWidth="1"/>
    <col min="2311" max="2311" width="11.42578125" customWidth="1"/>
    <col min="2312" max="2314" width="0" hidden="1" customWidth="1"/>
    <col min="2315" max="2315" width="12.42578125" customWidth="1"/>
    <col min="2316" max="2316" width="7.140625" customWidth="1"/>
    <col min="2317" max="2317" width="9.85546875" customWidth="1"/>
    <col min="2318" max="2318" width="3" customWidth="1"/>
    <col min="2561" max="2561" width="3.42578125" customWidth="1"/>
    <col min="2562" max="2562" width="30.7109375" customWidth="1"/>
    <col min="2563" max="2563" width="11.7109375" customWidth="1"/>
    <col min="2564" max="2566" width="0" hidden="1" customWidth="1"/>
    <col min="2567" max="2567" width="11.42578125" customWidth="1"/>
    <col min="2568" max="2570" width="0" hidden="1" customWidth="1"/>
    <col min="2571" max="2571" width="12.42578125" customWidth="1"/>
    <col min="2572" max="2572" width="7.140625" customWidth="1"/>
    <col min="2573" max="2573" width="9.85546875" customWidth="1"/>
    <col min="2574" max="2574" width="3" customWidth="1"/>
    <col min="2817" max="2817" width="3.42578125" customWidth="1"/>
    <col min="2818" max="2818" width="30.7109375" customWidth="1"/>
    <col min="2819" max="2819" width="11.7109375" customWidth="1"/>
    <col min="2820" max="2822" width="0" hidden="1" customWidth="1"/>
    <col min="2823" max="2823" width="11.42578125" customWidth="1"/>
    <col min="2824" max="2826" width="0" hidden="1" customWidth="1"/>
    <col min="2827" max="2827" width="12.42578125" customWidth="1"/>
    <col min="2828" max="2828" width="7.140625" customWidth="1"/>
    <col min="2829" max="2829" width="9.85546875" customWidth="1"/>
    <col min="2830" max="2830" width="3" customWidth="1"/>
    <col min="3073" max="3073" width="3.42578125" customWidth="1"/>
    <col min="3074" max="3074" width="30.7109375" customWidth="1"/>
    <col min="3075" max="3075" width="11.7109375" customWidth="1"/>
    <col min="3076" max="3078" width="0" hidden="1" customWidth="1"/>
    <col min="3079" max="3079" width="11.42578125" customWidth="1"/>
    <col min="3080" max="3082" width="0" hidden="1" customWidth="1"/>
    <col min="3083" max="3083" width="12.42578125" customWidth="1"/>
    <col min="3084" max="3084" width="7.140625" customWidth="1"/>
    <col min="3085" max="3085" width="9.85546875" customWidth="1"/>
    <col min="3086" max="3086" width="3" customWidth="1"/>
    <col min="3329" max="3329" width="3.42578125" customWidth="1"/>
    <col min="3330" max="3330" width="30.7109375" customWidth="1"/>
    <col min="3331" max="3331" width="11.7109375" customWidth="1"/>
    <col min="3332" max="3334" width="0" hidden="1" customWidth="1"/>
    <col min="3335" max="3335" width="11.42578125" customWidth="1"/>
    <col min="3336" max="3338" width="0" hidden="1" customWidth="1"/>
    <col min="3339" max="3339" width="12.42578125" customWidth="1"/>
    <col min="3340" max="3340" width="7.140625" customWidth="1"/>
    <col min="3341" max="3341" width="9.85546875" customWidth="1"/>
    <col min="3342" max="3342" width="3" customWidth="1"/>
    <col min="3585" max="3585" width="3.42578125" customWidth="1"/>
    <col min="3586" max="3586" width="30.7109375" customWidth="1"/>
    <col min="3587" max="3587" width="11.7109375" customWidth="1"/>
    <col min="3588" max="3590" width="0" hidden="1" customWidth="1"/>
    <col min="3591" max="3591" width="11.42578125" customWidth="1"/>
    <col min="3592" max="3594" width="0" hidden="1" customWidth="1"/>
    <col min="3595" max="3595" width="12.42578125" customWidth="1"/>
    <col min="3596" max="3596" width="7.140625" customWidth="1"/>
    <col min="3597" max="3597" width="9.85546875" customWidth="1"/>
    <col min="3598" max="3598" width="3" customWidth="1"/>
    <col min="3841" max="3841" width="3.42578125" customWidth="1"/>
    <col min="3842" max="3842" width="30.7109375" customWidth="1"/>
    <col min="3843" max="3843" width="11.7109375" customWidth="1"/>
    <col min="3844" max="3846" width="0" hidden="1" customWidth="1"/>
    <col min="3847" max="3847" width="11.42578125" customWidth="1"/>
    <col min="3848" max="3850" width="0" hidden="1" customWidth="1"/>
    <col min="3851" max="3851" width="12.42578125" customWidth="1"/>
    <col min="3852" max="3852" width="7.140625" customWidth="1"/>
    <col min="3853" max="3853" width="9.85546875" customWidth="1"/>
    <col min="3854" max="3854" width="3" customWidth="1"/>
    <col min="4097" max="4097" width="3.42578125" customWidth="1"/>
    <col min="4098" max="4098" width="30.7109375" customWidth="1"/>
    <col min="4099" max="4099" width="11.7109375" customWidth="1"/>
    <col min="4100" max="4102" width="0" hidden="1" customWidth="1"/>
    <col min="4103" max="4103" width="11.42578125" customWidth="1"/>
    <col min="4104" max="4106" width="0" hidden="1" customWidth="1"/>
    <col min="4107" max="4107" width="12.42578125" customWidth="1"/>
    <col min="4108" max="4108" width="7.140625" customWidth="1"/>
    <col min="4109" max="4109" width="9.85546875" customWidth="1"/>
    <col min="4110" max="4110" width="3" customWidth="1"/>
    <col min="4353" max="4353" width="3.42578125" customWidth="1"/>
    <col min="4354" max="4354" width="30.7109375" customWidth="1"/>
    <col min="4355" max="4355" width="11.7109375" customWidth="1"/>
    <col min="4356" max="4358" width="0" hidden="1" customWidth="1"/>
    <col min="4359" max="4359" width="11.42578125" customWidth="1"/>
    <col min="4360" max="4362" width="0" hidden="1" customWidth="1"/>
    <col min="4363" max="4363" width="12.42578125" customWidth="1"/>
    <col min="4364" max="4364" width="7.140625" customWidth="1"/>
    <col min="4365" max="4365" width="9.85546875" customWidth="1"/>
    <col min="4366" max="4366" width="3" customWidth="1"/>
    <col min="4609" max="4609" width="3.42578125" customWidth="1"/>
    <col min="4610" max="4610" width="30.7109375" customWidth="1"/>
    <col min="4611" max="4611" width="11.7109375" customWidth="1"/>
    <col min="4612" max="4614" width="0" hidden="1" customWidth="1"/>
    <col min="4615" max="4615" width="11.42578125" customWidth="1"/>
    <col min="4616" max="4618" width="0" hidden="1" customWidth="1"/>
    <col min="4619" max="4619" width="12.42578125" customWidth="1"/>
    <col min="4620" max="4620" width="7.140625" customWidth="1"/>
    <col min="4621" max="4621" width="9.85546875" customWidth="1"/>
    <col min="4622" max="4622" width="3" customWidth="1"/>
    <col min="4865" max="4865" width="3.42578125" customWidth="1"/>
    <col min="4866" max="4866" width="30.7109375" customWidth="1"/>
    <col min="4867" max="4867" width="11.7109375" customWidth="1"/>
    <col min="4868" max="4870" width="0" hidden="1" customWidth="1"/>
    <col min="4871" max="4871" width="11.42578125" customWidth="1"/>
    <col min="4872" max="4874" width="0" hidden="1" customWidth="1"/>
    <col min="4875" max="4875" width="12.42578125" customWidth="1"/>
    <col min="4876" max="4876" width="7.140625" customWidth="1"/>
    <col min="4877" max="4877" width="9.85546875" customWidth="1"/>
    <col min="4878" max="4878" width="3" customWidth="1"/>
    <col min="5121" max="5121" width="3.42578125" customWidth="1"/>
    <col min="5122" max="5122" width="30.7109375" customWidth="1"/>
    <col min="5123" max="5123" width="11.7109375" customWidth="1"/>
    <col min="5124" max="5126" width="0" hidden="1" customWidth="1"/>
    <col min="5127" max="5127" width="11.42578125" customWidth="1"/>
    <col min="5128" max="5130" width="0" hidden="1" customWidth="1"/>
    <col min="5131" max="5131" width="12.42578125" customWidth="1"/>
    <col min="5132" max="5132" width="7.140625" customWidth="1"/>
    <col min="5133" max="5133" width="9.85546875" customWidth="1"/>
    <col min="5134" max="5134" width="3" customWidth="1"/>
    <col min="5377" max="5377" width="3.42578125" customWidth="1"/>
    <col min="5378" max="5378" width="30.7109375" customWidth="1"/>
    <col min="5379" max="5379" width="11.7109375" customWidth="1"/>
    <col min="5380" max="5382" width="0" hidden="1" customWidth="1"/>
    <col min="5383" max="5383" width="11.42578125" customWidth="1"/>
    <col min="5384" max="5386" width="0" hidden="1" customWidth="1"/>
    <col min="5387" max="5387" width="12.42578125" customWidth="1"/>
    <col min="5388" max="5388" width="7.140625" customWidth="1"/>
    <col min="5389" max="5389" width="9.85546875" customWidth="1"/>
    <col min="5390" max="5390" width="3" customWidth="1"/>
    <col min="5633" max="5633" width="3.42578125" customWidth="1"/>
    <col min="5634" max="5634" width="30.7109375" customWidth="1"/>
    <col min="5635" max="5635" width="11.7109375" customWidth="1"/>
    <col min="5636" max="5638" width="0" hidden="1" customWidth="1"/>
    <col min="5639" max="5639" width="11.42578125" customWidth="1"/>
    <col min="5640" max="5642" width="0" hidden="1" customWidth="1"/>
    <col min="5643" max="5643" width="12.42578125" customWidth="1"/>
    <col min="5644" max="5644" width="7.140625" customWidth="1"/>
    <col min="5645" max="5645" width="9.85546875" customWidth="1"/>
    <col min="5646" max="5646" width="3" customWidth="1"/>
    <col min="5889" max="5889" width="3.42578125" customWidth="1"/>
    <col min="5890" max="5890" width="30.7109375" customWidth="1"/>
    <col min="5891" max="5891" width="11.7109375" customWidth="1"/>
    <col min="5892" max="5894" width="0" hidden="1" customWidth="1"/>
    <col min="5895" max="5895" width="11.42578125" customWidth="1"/>
    <col min="5896" max="5898" width="0" hidden="1" customWidth="1"/>
    <col min="5899" max="5899" width="12.42578125" customWidth="1"/>
    <col min="5900" max="5900" width="7.140625" customWidth="1"/>
    <col min="5901" max="5901" width="9.85546875" customWidth="1"/>
    <col min="5902" max="5902" width="3" customWidth="1"/>
    <col min="6145" max="6145" width="3.42578125" customWidth="1"/>
    <col min="6146" max="6146" width="30.7109375" customWidth="1"/>
    <col min="6147" max="6147" width="11.7109375" customWidth="1"/>
    <col min="6148" max="6150" width="0" hidden="1" customWidth="1"/>
    <col min="6151" max="6151" width="11.42578125" customWidth="1"/>
    <col min="6152" max="6154" width="0" hidden="1" customWidth="1"/>
    <col min="6155" max="6155" width="12.42578125" customWidth="1"/>
    <col min="6156" max="6156" width="7.140625" customWidth="1"/>
    <col min="6157" max="6157" width="9.85546875" customWidth="1"/>
    <col min="6158" max="6158" width="3" customWidth="1"/>
    <col min="6401" max="6401" width="3.42578125" customWidth="1"/>
    <col min="6402" max="6402" width="30.7109375" customWidth="1"/>
    <col min="6403" max="6403" width="11.7109375" customWidth="1"/>
    <col min="6404" max="6406" width="0" hidden="1" customWidth="1"/>
    <col min="6407" max="6407" width="11.42578125" customWidth="1"/>
    <col min="6408" max="6410" width="0" hidden="1" customWidth="1"/>
    <col min="6411" max="6411" width="12.42578125" customWidth="1"/>
    <col min="6412" max="6412" width="7.140625" customWidth="1"/>
    <col min="6413" max="6413" width="9.85546875" customWidth="1"/>
    <col min="6414" max="6414" width="3" customWidth="1"/>
    <col min="6657" max="6657" width="3.42578125" customWidth="1"/>
    <col min="6658" max="6658" width="30.7109375" customWidth="1"/>
    <col min="6659" max="6659" width="11.7109375" customWidth="1"/>
    <col min="6660" max="6662" width="0" hidden="1" customWidth="1"/>
    <col min="6663" max="6663" width="11.42578125" customWidth="1"/>
    <col min="6664" max="6666" width="0" hidden="1" customWidth="1"/>
    <col min="6667" max="6667" width="12.42578125" customWidth="1"/>
    <col min="6668" max="6668" width="7.140625" customWidth="1"/>
    <col min="6669" max="6669" width="9.85546875" customWidth="1"/>
    <col min="6670" max="6670" width="3" customWidth="1"/>
    <col min="6913" max="6913" width="3.42578125" customWidth="1"/>
    <col min="6914" max="6914" width="30.7109375" customWidth="1"/>
    <col min="6915" max="6915" width="11.7109375" customWidth="1"/>
    <col min="6916" max="6918" width="0" hidden="1" customWidth="1"/>
    <col min="6919" max="6919" width="11.42578125" customWidth="1"/>
    <col min="6920" max="6922" width="0" hidden="1" customWidth="1"/>
    <col min="6923" max="6923" width="12.42578125" customWidth="1"/>
    <col min="6924" max="6924" width="7.140625" customWidth="1"/>
    <col min="6925" max="6925" width="9.85546875" customWidth="1"/>
    <col min="6926" max="6926" width="3" customWidth="1"/>
    <col min="7169" max="7169" width="3.42578125" customWidth="1"/>
    <col min="7170" max="7170" width="30.7109375" customWidth="1"/>
    <col min="7171" max="7171" width="11.7109375" customWidth="1"/>
    <col min="7172" max="7174" width="0" hidden="1" customWidth="1"/>
    <col min="7175" max="7175" width="11.42578125" customWidth="1"/>
    <col min="7176" max="7178" width="0" hidden="1" customWidth="1"/>
    <col min="7179" max="7179" width="12.42578125" customWidth="1"/>
    <col min="7180" max="7180" width="7.140625" customWidth="1"/>
    <col min="7181" max="7181" width="9.85546875" customWidth="1"/>
    <col min="7182" max="7182" width="3" customWidth="1"/>
    <col min="7425" max="7425" width="3.42578125" customWidth="1"/>
    <col min="7426" max="7426" width="30.7109375" customWidth="1"/>
    <col min="7427" max="7427" width="11.7109375" customWidth="1"/>
    <col min="7428" max="7430" width="0" hidden="1" customWidth="1"/>
    <col min="7431" max="7431" width="11.42578125" customWidth="1"/>
    <col min="7432" max="7434" width="0" hidden="1" customWidth="1"/>
    <col min="7435" max="7435" width="12.42578125" customWidth="1"/>
    <col min="7436" max="7436" width="7.140625" customWidth="1"/>
    <col min="7437" max="7437" width="9.85546875" customWidth="1"/>
    <col min="7438" max="7438" width="3" customWidth="1"/>
    <col min="7681" max="7681" width="3.42578125" customWidth="1"/>
    <col min="7682" max="7682" width="30.7109375" customWidth="1"/>
    <col min="7683" max="7683" width="11.7109375" customWidth="1"/>
    <col min="7684" max="7686" width="0" hidden="1" customWidth="1"/>
    <col min="7687" max="7687" width="11.42578125" customWidth="1"/>
    <col min="7688" max="7690" width="0" hidden="1" customWidth="1"/>
    <col min="7691" max="7691" width="12.42578125" customWidth="1"/>
    <col min="7692" max="7692" width="7.140625" customWidth="1"/>
    <col min="7693" max="7693" width="9.85546875" customWidth="1"/>
    <col min="7694" max="7694" width="3" customWidth="1"/>
    <col min="7937" max="7937" width="3.42578125" customWidth="1"/>
    <col min="7938" max="7938" width="30.7109375" customWidth="1"/>
    <col min="7939" max="7939" width="11.7109375" customWidth="1"/>
    <col min="7940" max="7942" width="0" hidden="1" customWidth="1"/>
    <col min="7943" max="7943" width="11.42578125" customWidth="1"/>
    <col min="7944" max="7946" width="0" hidden="1" customWidth="1"/>
    <col min="7947" max="7947" width="12.42578125" customWidth="1"/>
    <col min="7948" max="7948" width="7.140625" customWidth="1"/>
    <col min="7949" max="7949" width="9.85546875" customWidth="1"/>
    <col min="7950" max="7950" width="3" customWidth="1"/>
    <col min="8193" max="8193" width="3.42578125" customWidth="1"/>
    <col min="8194" max="8194" width="30.7109375" customWidth="1"/>
    <col min="8195" max="8195" width="11.7109375" customWidth="1"/>
    <col min="8196" max="8198" width="0" hidden="1" customWidth="1"/>
    <col min="8199" max="8199" width="11.42578125" customWidth="1"/>
    <col min="8200" max="8202" width="0" hidden="1" customWidth="1"/>
    <col min="8203" max="8203" width="12.42578125" customWidth="1"/>
    <col min="8204" max="8204" width="7.140625" customWidth="1"/>
    <col min="8205" max="8205" width="9.85546875" customWidth="1"/>
    <col min="8206" max="8206" width="3" customWidth="1"/>
    <col min="8449" max="8449" width="3.42578125" customWidth="1"/>
    <col min="8450" max="8450" width="30.7109375" customWidth="1"/>
    <col min="8451" max="8451" width="11.7109375" customWidth="1"/>
    <col min="8452" max="8454" width="0" hidden="1" customWidth="1"/>
    <col min="8455" max="8455" width="11.42578125" customWidth="1"/>
    <col min="8456" max="8458" width="0" hidden="1" customWidth="1"/>
    <col min="8459" max="8459" width="12.42578125" customWidth="1"/>
    <col min="8460" max="8460" width="7.140625" customWidth="1"/>
    <col min="8461" max="8461" width="9.85546875" customWidth="1"/>
    <col min="8462" max="8462" width="3" customWidth="1"/>
    <col min="8705" max="8705" width="3.42578125" customWidth="1"/>
    <col min="8706" max="8706" width="30.7109375" customWidth="1"/>
    <col min="8707" max="8707" width="11.7109375" customWidth="1"/>
    <col min="8708" max="8710" width="0" hidden="1" customWidth="1"/>
    <col min="8711" max="8711" width="11.42578125" customWidth="1"/>
    <col min="8712" max="8714" width="0" hidden="1" customWidth="1"/>
    <col min="8715" max="8715" width="12.42578125" customWidth="1"/>
    <col min="8716" max="8716" width="7.140625" customWidth="1"/>
    <col min="8717" max="8717" width="9.85546875" customWidth="1"/>
    <col min="8718" max="8718" width="3" customWidth="1"/>
    <col min="8961" max="8961" width="3.42578125" customWidth="1"/>
    <col min="8962" max="8962" width="30.7109375" customWidth="1"/>
    <col min="8963" max="8963" width="11.7109375" customWidth="1"/>
    <col min="8964" max="8966" width="0" hidden="1" customWidth="1"/>
    <col min="8967" max="8967" width="11.42578125" customWidth="1"/>
    <col min="8968" max="8970" width="0" hidden="1" customWidth="1"/>
    <col min="8971" max="8971" width="12.42578125" customWidth="1"/>
    <col min="8972" max="8972" width="7.140625" customWidth="1"/>
    <col min="8973" max="8973" width="9.85546875" customWidth="1"/>
    <col min="8974" max="8974" width="3" customWidth="1"/>
    <col min="9217" max="9217" width="3.42578125" customWidth="1"/>
    <col min="9218" max="9218" width="30.7109375" customWidth="1"/>
    <col min="9219" max="9219" width="11.7109375" customWidth="1"/>
    <col min="9220" max="9222" width="0" hidden="1" customWidth="1"/>
    <col min="9223" max="9223" width="11.42578125" customWidth="1"/>
    <col min="9224" max="9226" width="0" hidden="1" customWidth="1"/>
    <col min="9227" max="9227" width="12.42578125" customWidth="1"/>
    <col min="9228" max="9228" width="7.140625" customWidth="1"/>
    <col min="9229" max="9229" width="9.85546875" customWidth="1"/>
    <col min="9230" max="9230" width="3" customWidth="1"/>
    <col min="9473" max="9473" width="3.42578125" customWidth="1"/>
    <col min="9474" max="9474" width="30.7109375" customWidth="1"/>
    <col min="9475" max="9475" width="11.7109375" customWidth="1"/>
    <col min="9476" max="9478" width="0" hidden="1" customWidth="1"/>
    <col min="9479" max="9479" width="11.42578125" customWidth="1"/>
    <col min="9480" max="9482" width="0" hidden="1" customWidth="1"/>
    <col min="9483" max="9483" width="12.42578125" customWidth="1"/>
    <col min="9484" max="9484" width="7.140625" customWidth="1"/>
    <col min="9485" max="9485" width="9.85546875" customWidth="1"/>
    <col min="9486" max="9486" width="3" customWidth="1"/>
    <col min="9729" max="9729" width="3.42578125" customWidth="1"/>
    <col min="9730" max="9730" width="30.7109375" customWidth="1"/>
    <col min="9731" max="9731" width="11.7109375" customWidth="1"/>
    <col min="9732" max="9734" width="0" hidden="1" customWidth="1"/>
    <col min="9735" max="9735" width="11.42578125" customWidth="1"/>
    <col min="9736" max="9738" width="0" hidden="1" customWidth="1"/>
    <col min="9739" max="9739" width="12.42578125" customWidth="1"/>
    <col min="9740" max="9740" width="7.140625" customWidth="1"/>
    <col min="9741" max="9741" width="9.85546875" customWidth="1"/>
    <col min="9742" max="9742" width="3" customWidth="1"/>
    <col min="9985" max="9985" width="3.42578125" customWidth="1"/>
    <col min="9986" max="9986" width="30.7109375" customWidth="1"/>
    <col min="9987" max="9987" width="11.7109375" customWidth="1"/>
    <col min="9988" max="9990" width="0" hidden="1" customWidth="1"/>
    <col min="9991" max="9991" width="11.42578125" customWidth="1"/>
    <col min="9992" max="9994" width="0" hidden="1" customWidth="1"/>
    <col min="9995" max="9995" width="12.42578125" customWidth="1"/>
    <col min="9996" max="9996" width="7.140625" customWidth="1"/>
    <col min="9997" max="9997" width="9.85546875" customWidth="1"/>
    <col min="9998" max="9998" width="3" customWidth="1"/>
    <col min="10241" max="10241" width="3.42578125" customWidth="1"/>
    <col min="10242" max="10242" width="30.7109375" customWidth="1"/>
    <col min="10243" max="10243" width="11.7109375" customWidth="1"/>
    <col min="10244" max="10246" width="0" hidden="1" customWidth="1"/>
    <col min="10247" max="10247" width="11.42578125" customWidth="1"/>
    <col min="10248" max="10250" width="0" hidden="1" customWidth="1"/>
    <col min="10251" max="10251" width="12.42578125" customWidth="1"/>
    <col min="10252" max="10252" width="7.140625" customWidth="1"/>
    <col min="10253" max="10253" width="9.85546875" customWidth="1"/>
    <col min="10254" max="10254" width="3" customWidth="1"/>
    <col min="10497" max="10497" width="3.42578125" customWidth="1"/>
    <col min="10498" max="10498" width="30.7109375" customWidth="1"/>
    <col min="10499" max="10499" width="11.7109375" customWidth="1"/>
    <col min="10500" max="10502" width="0" hidden="1" customWidth="1"/>
    <col min="10503" max="10503" width="11.42578125" customWidth="1"/>
    <col min="10504" max="10506" width="0" hidden="1" customWidth="1"/>
    <col min="10507" max="10507" width="12.42578125" customWidth="1"/>
    <col min="10508" max="10508" width="7.140625" customWidth="1"/>
    <col min="10509" max="10509" width="9.85546875" customWidth="1"/>
    <col min="10510" max="10510" width="3" customWidth="1"/>
    <col min="10753" max="10753" width="3.42578125" customWidth="1"/>
    <col min="10754" max="10754" width="30.7109375" customWidth="1"/>
    <col min="10755" max="10755" width="11.7109375" customWidth="1"/>
    <col min="10756" max="10758" width="0" hidden="1" customWidth="1"/>
    <col min="10759" max="10759" width="11.42578125" customWidth="1"/>
    <col min="10760" max="10762" width="0" hidden="1" customWidth="1"/>
    <col min="10763" max="10763" width="12.42578125" customWidth="1"/>
    <col min="10764" max="10764" width="7.140625" customWidth="1"/>
    <col min="10765" max="10765" width="9.85546875" customWidth="1"/>
    <col min="10766" max="10766" width="3" customWidth="1"/>
    <col min="11009" max="11009" width="3.42578125" customWidth="1"/>
    <col min="11010" max="11010" width="30.7109375" customWidth="1"/>
    <col min="11011" max="11011" width="11.7109375" customWidth="1"/>
    <col min="11012" max="11014" width="0" hidden="1" customWidth="1"/>
    <col min="11015" max="11015" width="11.42578125" customWidth="1"/>
    <col min="11016" max="11018" width="0" hidden="1" customWidth="1"/>
    <col min="11019" max="11019" width="12.42578125" customWidth="1"/>
    <col min="11020" max="11020" width="7.140625" customWidth="1"/>
    <col min="11021" max="11021" width="9.85546875" customWidth="1"/>
    <col min="11022" max="11022" width="3" customWidth="1"/>
    <col min="11265" max="11265" width="3.42578125" customWidth="1"/>
    <col min="11266" max="11266" width="30.7109375" customWidth="1"/>
    <col min="11267" max="11267" width="11.7109375" customWidth="1"/>
    <col min="11268" max="11270" width="0" hidden="1" customWidth="1"/>
    <col min="11271" max="11271" width="11.42578125" customWidth="1"/>
    <col min="11272" max="11274" width="0" hidden="1" customWidth="1"/>
    <col min="11275" max="11275" width="12.42578125" customWidth="1"/>
    <col min="11276" max="11276" width="7.140625" customWidth="1"/>
    <col min="11277" max="11277" width="9.85546875" customWidth="1"/>
    <col min="11278" max="11278" width="3" customWidth="1"/>
    <col min="11521" max="11521" width="3.42578125" customWidth="1"/>
    <col min="11522" max="11522" width="30.7109375" customWidth="1"/>
    <col min="11523" max="11523" width="11.7109375" customWidth="1"/>
    <col min="11524" max="11526" width="0" hidden="1" customWidth="1"/>
    <col min="11527" max="11527" width="11.42578125" customWidth="1"/>
    <col min="11528" max="11530" width="0" hidden="1" customWidth="1"/>
    <col min="11531" max="11531" width="12.42578125" customWidth="1"/>
    <col min="11532" max="11532" width="7.140625" customWidth="1"/>
    <col min="11533" max="11533" width="9.85546875" customWidth="1"/>
    <col min="11534" max="11534" width="3" customWidth="1"/>
    <col min="11777" max="11777" width="3.42578125" customWidth="1"/>
    <col min="11778" max="11778" width="30.7109375" customWidth="1"/>
    <col min="11779" max="11779" width="11.7109375" customWidth="1"/>
    <col min="11780" max="11782" width="0" hidden="1" customWidth="1"/>
    <col min="11783" max="11783" width="11.42578125" customWidth="1"/>
    <col min="11784" max="11786" width="0" hidden="1" customWidth="1"/>
    <col min="11787" max="11787" width="12.42578125" customWidth="1"/>
    <col min="11788" max="11788" width="7.140625" customWidth="1"/>
    <col min="11789" max="11789" width="9.85546875" customWidth="1"/>
    <col min="11790" max="11790" width="3" customWidth="1"/>
    <col min="12033" max="12033" width="3.42578125" customWidth="1"/>
    <col min="12034" max="12034" width="30.7109375" customWidth="1"/>
    <col min="12035" max="12035" width="11.7109375" customWidth="1"/>
    <col min="12036" max="12038" width="0" hidden="1" customWidth="1"/>
    <col min="12039" max="12039" width="11.42578125" customWidth="1"/>
    <col min="12040" max="12042" width="0" hidden="1" customWidth="1"/>
    <col min="12043" max="12043" width="12.42578125" customWidth="1"/>
    <col min="12044" max="12044" width="7.140625" customWidth="1"/>
    <col min="12045" max="12045" width="9.85546875" customWidth="1"/>
    <col min="12046" max="12046" width="3" customWidth="1"/>
    <col min="12289" max="12289" width="3.42578125" customWidth="1"/>
    <col min="12290" max="12290" width="30.7109375" customWidth="1"/>
    <col min="12291" max="12291" width="11.7109375" customWidth="1"/>
    <col min="12292" max="12294" width="0" hidden="1" customWidth="1"/>
    <col min="12295" max="12295" width="11.42578125" customWidth="1"/>
    <col min="12296" max="12298" width="0" hidden="1" customWidth="1"/>
    <col min="12299" max="12299" width="12.42578125" customWidth="1"/>
    <col min="12300" max="12300" width="7.140625" customWidth="1"/>
    <col min="12301" max="12301" width="9.85546875" customWidth="1"/>
    <col min="12302" max="12302" width="3" customWidth="1"/>
    <col min="12545" max="12545" width="3.42578125" customWidth="1"/>
    <col min="12546" max="12546" width="30.7109375" customWidth="1"/>
    <col min="12547" max="12547" width="11.7109375" customWidth="1"/>
    <col min="12548" max="12550" width="0" hidden="1" customWidth="1"/>
    <col min="12551" max="12551" width="11.42578125" customWidth="1"/>
    <col min="12552" max="12554" width="0" hidden="1" customWidth="1"/>
    <col min="12555" max="12555" width="12.42578125" customWidth="1"/>
    <col min="12556" max="12556" width="7.140625" customWidth="1"/>
    <col min="12557" max="12557" width="9.85546875" customWidth="1"/>
    <col min="12558" max="12558" width="3" customWidth="1"/>
    <col min="12801" max="12801" width="3.42578125" customWidth="1"/>
    <col min="12802" max="12802" width="30.7109375" customWidth="1"/>
    <col min="12803" max="12803" width="11.7109375" customWidth="1"/>
    <col min="12804" max="12806" width="0" hidden="1" customWidth="1"/>
    <col min="12807" max="12807" width="11.42578125" customWidth="1"/>
    <col min="12808" max="12810" width="0" hidden="1" customWidth="1"/>
    <col min="12811" max="12811" width="12.42578125" customWidth="1"/>
    <col min="12812" max="12812" width="7.140625" customWidth="1"/>
    <col min="12813" max="12813" width="9.85546875" customWidth="1"/>
    <col min="12814" max="12814" width="3" customWidth="1"/>
    <col min="13057" max="13057" width="3.42578125" customWidth="1"/>
    <col min="13058" max="13058" width="30.7109375" customWidth="1"/>
    <col min="13059" max="13059" width="11.7109375" customWidth="1"/>
    <col min="13060" max="13062" width="0" hidden="1" customWidth="1"/>
    <col min="13063" max="13063" width="11.42578125" customWidth="1"/>
    <col min="13064" max="13066" width="0" hidden="1" customWidth="1"/>
    <col min="13067" max="13067" width="12.42578125" customWidth="1"/>
    <col min="13068" max="13068" width="7.140625" customWidth="1"/>
    <col min="13069" max="13069" width="9.85546875" customWidth="1"/>
    <col min="13070" max="13070" width="3" customWidth="1"/>
    <col min="13313" max="13313" width="3.42578125" customWidth="1"/>
    <col min="13314" max="13314" width="30.7109375" customWidth="1"/>
    <col min="13315" max="13315" width="11.7109375" customWidth="1"/>
    <col min="13316" max="13318" width="0" hidden="1" customWidth="1"/>
    <col min="13319" max="13319" width="11.42578125" customWidth="1"/>
    <col min="13320" max="13322" width="0" hidden="1" customWidth="1"/>
    <col min="13323" max="13323" width="12.42578125" customWidth="1"/>
    <col min="13324" max="13324" width="7.140625" customWidth="1"/>
    <col min="13325" max="13325" width="9.85546875" customWidth="1"/>
    <col min="13326" max="13326" width="3" customWidth="1"/>
    <col min="13569" max="13569" width="3.42578125" customWidth="1"/>
    <col min="13570" max="13570" width="30.7109375" customWidth="1"/>
    <col min="13571" max="13571" width="11.7109375" customWidth="1"/>
    <col min="13572" max="13574" width="0" hidden="1" customWidth="1"/>
    <col min="13575" max="13575" width="11.42578125" customWidth="1"/>
    <col min="13576" max="13578" width="0" hidden="1" customWidth="1"/>
    <col min="13579" max="13579" width="12.42578125" customWidth="1"/>
    <col min="13580" max="13580" width="7.140625" customWidth="1"/>
    <col min="13581" max="13581" width="9.85546875" customWidth="1"/>
    <col min="13582" max="13582" width="3" customWidth="1"/>
    <col min="13825" max="13825" width="3.42578125" customWidth="1"/>
    <col min="13826" max="13826" width="30.7109375" customWidth="1"/>
    <col min="13827" max="13827" width="11.7109375" customWidth="1"/>
    <col min="13828" max="13830" width="0" hidden="1" customWidth="1"/>
    <col min="13831" max="13831" width="11.42578125" customWidth="1"/>
    <col min="13832" max="13834" width="0" hidden="1" customWidth="1"/>
    <col min="13835" max="13835" width="12.42578125" customWidth="1"/>
    <col min="13836" max="13836" width="7.140625" customWidth="1"/>
    <col min="13837" max="13837" width="9.85546875" customWidth="1"/>
    <col min="13838" max="13838" width="3" customWidth="1"/>
    <col min="14081" max="14081" width="3.42578125" customWidth="1"/>
    <col min="14082" max="14082" width="30.7109375" customWidth="1"/>
    <col min="14083" max="14083" width="11.7109375" customWidth="1"/>
    <col min="14084" max="14086" width="0" hidden="1" customWidth="1"/>
    <col min="14087" max="14087" width="11.42578125" customWidth="1"/>
    <col min="14088" max="14090" width="0" hidden="1" customWidth="1"/>
    <col min="14091" max="14091" width="12.42578125" customWidth="1"/>
    <col min="14092" max="14092" width="7.140625" customWidth="1"/>
    <col min="14093" max="14093" width="9.85546875" customWidth="1"/>
    <col min="14094" max="14094" width="3" customWidth="1"/>
    <col min="14337" max="14337" width="3.42578125" customWidth="1"/>
    <col min="14338" max="14338" width="30.7109375" customWidth="1"/>
    <col min="14339" max="14339" width="11.7109375" customWidth="1"/>
    <col min="14340" max="14342" width="0" hidden="1" customWidth="1"/>
    <col min="14343" max="14343" width="11.42578125" customWidth="1"/>
    <col min="14344" max="14346" width="0" hidden="1" customWidth="1"/>
    <col min="14347" max="14347" width="12.42578125" customWidth="1"/>
    <col min="14348" max="14348" width="7.140625" customWidth="1"/>
    <col min="14349" max="14349" width="9.85546875" customWidth="1"/>
    <col min="14350" max="14350" width="3" customWidth="1"/>
    <col min="14593" max="14593" width="3.42578125" customWidth="1"/>
    <col min="14594" max="14594" width="30.7109375" customWidth="1"/>
    <col min="14595" max="14595" width="11.7109375" customWidth="1"/>
    <col min="14596" max="14598" width="0" hidden="1" customWidth="1"/>
    <col min="14599" max="14599" width="11.42578125" customWidth="1"/>
    <col min="14600" max="14602" width="0" hidden="1" customWidth="1"/>
    <col min="14603" max="14603" width="12.42578125" customWidth="1"/>
    <col min="14604" max="14604" width="7.140625" customWidth="1"/>
    <col min="14605" max="14605" width="9.85546875" customWidth="1"/>
    <col min="14606" max="14606" width="3" customWidth="1"/>
    <col min="14849" max="14849" width="3.42578125" customWidth="1"/>
    <col min="14850" max="14850" width="30.7109375" customWidth="1"/>
    <col min="14851" max="14851" width="11.7109375" customWidth="1"/>
    <col min="14852" max="14854" width="0" hidden="1" customWidth="1"/>
    <col min="14855" max="14855" width="11.42578125" customWidth="1"/>
    <col min="14856" max="14858" width="0" hidden="1" customWidth="1"/>
    <col min="14859" max="14859" width="12.42578125" customWidth="1"/>
    <col min="14860" max="14860" width="7.140625" customWidth="1"/>
    <col min="14861" max="14861" width="9.85546875" customWidth="1"/>
    <col min="14862" max="14862" width="3" customWidth="1"/>
    <col min="15105" max="15105" width="3.42578125" customWidth="1"/>
    <col min="15106" max="15106" width="30.7109375" customWidth="1"/>
    <col min="15107" max="15107" width="11.7109375" customWidth="1"/>
    <col min="15108" max="15110" width="0" hidden="1" customWidth="1"/>
    <col min="15111" max="15111" width="11.42578125" customWidth="1"/>
    <col min="15112" max="15114" width="0" hidden="1" customWidth="1"/>
    <col min="15115" max="15115" width="12.42578125" customWidth="1"/>
    <col min="15116" max="15116" width="7.140625" customWidth="1"/>
    <col min="15117" max="15117" width="9.85546875" customWidth="1"/>
    <col min="15118" max="15118" width="3" customWidth="1"/>
    <col min="15361" max="15361" width="3.42578125" customWidth="1"/>
    <col min="15362" max="15362" width="30.7109375" customWidth="1"/>
    <col min="15363" max="15363" width="11.7109375" customWidth="1"/>
    <col min="15364" max="15366" width="0" hidden="1" customWidth="1"/>
    <col min="15367" max="15367" width="11.42578125" customWidth="1"/>
    <col min="15368" max="15370" width="0" hidden="1" customWidth="1"/>
    <col min="15371" max="15371" width="12.42578125" customWidth="1"/>
    <col min="15372" max="15372" width="7.140625" customWidth="1"/>
    <col min="15373" max="15373" width="9.85546875" customWidth="1"/>
    <col min="15374" max="15374" width="3" customWidth="1"/>
    <col min="15617" max="15617" width="3.42578125" customWidth="1"/>
    <col min="15618" max="15618" width="30.7109375" customWidth="1"/>
    <col min="15619" max="15619" width="11.7109375" customWidth="1"/>
    <col min="15620" max="15622" width="0" hidden="1" customWidth="1"/>
    <col min="15623" max="15623" width="11.42578125" customWidth="1"/>
    <col min="15624" max="15626" width="0" hidden="1" customWidth="1"/>
    <col min="15627" max="15627" width="12.42578125" customWidth="1"/>
    <col min="15628" max="15628" width="7.140625" customWidth="1"/>
    <col min="15629" max="15629" width="9.85546875" customWidth="1"/>
    <col min="15630" max="15630" width="3" customWidth="1"/>
    <col min="15873" max="15873" width="3.42578125" customWidth="1"/>
    <col min="15874" max="15874" width="30.7109375" customWidth="1"/>
    <col min="15875" max="15875" width="11.7109375" customWidth="1"/>
    <col min="15876" max="15878" width="0" hidden="1" customWidth="1"/>
    <col min="15879" max="15879" width="11.42578125" customWidth="1"/>
    <col min="15880" max="15882" width="0" hidden="1" customWidth="1"/>
    <col min="15883" max="15883" width="12.42578125" customWidth="1"/>
    <col min="15884" max="15884" width="7.140625" customWidth="1"/>
    <col min="15885" max="15885" width="9.85546875" customWidth="1"/>
    <col min="15886" max="15886" width="3" customWidth="1"/>
    <col min="16129" max="16129" width="3.42578125" customWidth="1"/>
    <col min="16130" max="16130" width="30.7109375" customWidth="1"/>
    <col min="16131" max="16131" width="11.7109375" customWidth="1"/>
    <col min="16132" max="16134" width="0" hidden="1" customWidth="1"/>
    <col min="16135" max="16135" width="11.42578125" customWidth="1"/>
    <col min="16136" max="16138" width="0" hidden="1" customWidth="1"/>
    <col min="16139" max="16139" width="12.42578125" customWidth="1"/>
    <col min="16140" max="16140" width="7.140625" customWidth="1"/>
    <col min="16141" max="16141" width="9.85546875" customWidth="1"/>
    <col min="16142" max="16142" width="3" customWidth="1"/>
  </cols>
  <sheetData>
    <row r="7" spans="1:14" ht="17.25" customHeight="1" x14ac:dyDescent="0.25">
      <c r="A7" s="187" t="s">
        <v>62</v>
      </c>
      <c r="B7" s="187"/>
      <c r="G7" s="1"/>
      <c r="H7" s="1" t="s">
        <v>0</v>
      </c>
      <c r="I7" s="1" t="s">
        <v>0</v>
      </c>
      <c r="J7" s="1" t="s">
        <v>0</v>
      </c>
      <c r="K7" s="1"/>
      <c r="L7" s="15"/>
      <c r="M7" s="4"/>
    </row>
    <row r="8" spans="1:14" ht="15.75" customHeight="1" x14ac:dyDescent="0.25">
      <c r="A8" s="188"/>
      <c r="B8" s="188"/>
      <c r="C8" s="3"/>
      <c r="D8" s="2"/>
      <c r="E8" s="2"/>
      <c r="F8" s="2"/>
      <c r="G8" s="17"/>
      <c r="H8" s="3"/>
      <c r="I8" s="3"/>
      <c r="J8" s="3"/>
      <c r="K8" s="3"/>
      <c r="L8" s="2"/>
      <c r="M8" s="18"/>
    </row>
    <row r="9" spans="1:14" ht="15.6" customHeight="1" x14ac:dyDescent="0.25">
      <c r="A9" s="188"/>
      <c r="B9" s="188"/>
      <c r="C9" s="2"/>
      <c r="D9" s="2"/>
      <c r="E9" s="2"/>
      <c r="F9" s="2"/>
      <c r="G9" s="3"/>
      <c r="H9" s="3"/>
      <c r="I9" s="3"/>
      <c r="J9" s="3"/>
      <c r="K9" s="3"/>
      <c r="L9" s="2"/>
      <c r="M9" s="4"/>
      <c r="N9" s="4"/>
    </row>
    <row r="10" spans="1:14" ht="14.25" customHeight="1" x14ac:dyDescent="0.25">
      <c r="A10" s="31"/>
      <c r="C10" s="3"/>
      <c r="D10" s="3"/>
      <c r="E10" s="3"/>
      <c r="F10" s="3"/>
      <c r="G10" s="17"/>
      <c r="H10" s="3"/>
      <c r="I10" s="3"/>
      <c r="J10" s="3"/>
      <c r="K10" s="3"/>
      <c r="L10" s="19"/>
      <c r="M10" s="4"/>
      <c r="N10" s="5"/>
    </row>
    <row r="11" spans="1:14" ht="14.25" customHeight="1" x14ac:dyDescent="0.25">
      <c r="A11" s="186" t="s">
        <v>89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</row>
    <row r="12" spans="1:14" ht="14.25" customHeight="1" thickBot="1" x14ac:dyDescent="0.3">
      <c r="B12" s="29"/>
      <c r="C12" s="6"/>
      <c r="G12" s="6"/>
      <c r="H12" s="7"/>
      <c r="I12" s="7"/>
      <c r="J12" s="7"/>
    </row>
    <row r="13" spans="1:14" x14ac:dyDescent="0.25">
      <c r="A13" s="184" t="s">
        <v>71</v>
      </c>
      <c r="B13" s="182" t="s">
        <v>8</v>
      </c>
      <c r="C13" s="55" t="s">
        <v>71</v>
      </c>
      <c r="D13" s="56" t="s">
        <v>1</v>
      </c>
      <c r="E13" s="55" t="s">
        <v>2</v>
      </c>
      <c r="F13" s="56" t="s">
        <v>3</v>
      </c>
      <c r="G13" s="57" t="s">
        <v>4</v>
      </c>
      <c r="H13" s="55" t="s">
        <v>5</v>
      </c>
      <c r="I13" s="55" t="s">
        <v>5</v>
      </c>
      <c r="J13" s="58" t="s">
        <v>5</v>
      </c>
      <c r="K13" s="58" t="s">
        <v>6</v>
      </c>
      <c r="L13" s="55" t="s">
        <v>7</v>
      </c>
      <c r="M13" s="182" t="s">
        <v>14</v>
      </c>
    </row>
    <row r="14" spans="1:14" ht="13.5" customHeight="1" thickBot="1" x14ac:dyDescent="0.3">
      <c r="A14" s="185"/>
      <c r="B14" s="183"/>
      <c r="C14" s="59"/>
      <c r="D14" s="60" t="s">
        <v>9</v>
      </c>
      <c r="E14" s="59" t="s">
        <v>10</v>
      </c>
      <c r="F14" s="60" t="s">
        <v>11</v>
      </c>
      <c r="G14" s="61">
        <v>0.2</v>
      </c>
      <c r="H14" s="62">
        <v>0.28000000000000003</v>
      </c>
      <c r="I14" s="63">
        <v>0.25</v>
      </c>
      <c r="J14" s="62">
        <v>0.3</v>
      </c>
      <c r="K14" s="64" t="s">
        <v>12</v>
      </c>
      <c r="L14" s="59" t="s">
        <v>13</v>
      </c>
      <c r="M14" s="183"/>
    </row>
    <row r="15" spans="1:14" ht="14.25" customHeight="1" x14ac:dyDescent="0.25">
      <c r="A15" s="175">
        <v>2300274</v>
      </c>
      <c r="B15" s="65" t="s">
        <v>15</v>
      </c>
      <c r="C15" s="66">
        <v>2300249</v>
      </c>
      <c r="D15" s="67">
        <v>281</v>
      </c>
      <c r="E15" s="68">
        <v>138.79</v>
      </c>
      <c r="F15" s="69">
        <f>1-(E15/C15)</f>
        <v>0.99993966305386939</v>
      </c>
      <c r="G15" s="68">
        <v>329</v>
      </c>
      <c r="H15" s="67">
        <f>$C15*(1-H$14)</f>
        <v>1656179.28</v>
      </c>
      <c r="I15" s="68">
        <f>$C15*(1-I$14)</f>
        <v>1725186.75</v>
      </c>
      <c r="J15" s="69">
        <f>$C15*(1-J$14)</f>
        <v>1610174.2999999998</v>
      </c>
      <c r="K15" s="70"/>
      <c r="L15" s="71"/>
      <c r="M15" s="72">
        <f t="shared" ref="M15:M38" si="0">L15*K15*G15</f>
        <v>0</v>
      </c>
    </row>
    <row r="16" spans="1:14" ht="13.5" customHeight="1" x14ac:dyDescent="0.25">
      <c r="A16" s="176">
        <v>2300252</v>
      </c>
      <c r="B16" s="73" t="s">
        <v>16</v>
      </c>
      <c r="C16" s="74">
        <v>2300227</v>
      </c>
      <c r="D16" s="75"/>
      <c r="E16" s="76"/>
      <c r="F16" s="77"/>
      <c r="G16" s="76">
        <v>251</v>
      </c>
      <c r="H16" s="75"/>
      <c r="I16" s="76"/>
      <c r="J16" s="77"/>
      <c r="K16" s="78"/>
      <c r="L16" s="79"/>
      <c r="M16" s="80">
        <f t="shared" si="0"/>
        <v>0</v>
      </c>
    </row>
    <row r="17" spans="1:13" ht="15" customHeight="1" x14ac:dyDescent="0.25">
      <c r="A17" s="176">
        <v>2300275</v>
      </c>
      <c r="B17" s="73" t="s">
        <v>17</v>
      </c>
      <c r="C17" s="74">
        <v>2300250</v>
      </c>
      <c r="D17" s="75"/>
      <c r="E17" s="76"/>
      <c r="F17" s="77"/>
      <c r="G17" s="76">
        <v>227</v>
      </c>
      <c r="H17" s="75"/>
      <c r="I17" s="76"/>
      <c r="J17" s="77"/>
      <c r="K17" s="78"/>
      <c r="L17" s="79"/>
      <c r="M17" s="80">
        <f t="shared" si="0"/>
        <v>0</v>
      </c>
    </row>
    <row r="18" spans="1:13" ht="15" customHeight="1" x14ac:dyDescent="0.25">
      <c r="A18" s="176">
        <v>2300276</v>
      </c>
      <c r="B18" s="73" t="s">
        <v>18</v>
      </c>
      <c r="C18" s="74">
        <v>2300251</v>
      </c>
      <c r="D18" s="75"/>
      <c r="E18" s="76"/>
      <c r="F18" s="77"/>
      <c r="G18" s="76">
        <v>204</v>
      </c>
      <c r="H18" s="75"/>
      <c r="I18" s="76"/>
      <c r="J18" s="77"/>
      <c r="K18" s="78"/>
      <c r="L18" s="79"/>
      <c r="M18" s="80">
        <f t="shared" si="0"/>
        <v>0</v>
      </c>
    </row>
    <row r="19" spans="1:13" ht="15" customHeight="1" x14ac:dyDescent="0.25">
      <c r="A19" s="176">
        <v>2301641</v>
      </c>
      <c r="B19" s="73" t="s">
        <v>19</v>
      </c>
      <c r="C19" s="74"/>
      <c r="D19" s="75"/>
      <c r="E19" s="76"/>
      <c r="F19" s="77"/>
      <c r="G19" s="76">
        <v>294</v>
      </c>
      <c r="H19" s="75"/>
      <c r="I19" s="76"/>
      <c r="J19" s="77"/>
      <c r="K19" s="78"/>
      <c r="L19" s="79"/>
      <c r="M19" s="80">
        <f t="shared" si="0"/>
        <v>0</v>
      </c>
    </row>
    <row r="20" spans="1:13" ht="14.25" customHeight="1" x14ac:dyDescent="0.25">
      <c r="A20" s="176">
        <v>2300253</v>
      </c>
      <c r="B20" s="73" t="s">
        <v>20</v>
      </c>
      <c r="C20" s="74">
        <v>2300228</v>
      </c>
      <c r="D20" s="75">
        <v>212.93</v>
      </c>
      <c r="E20" s="76">
        <v>124.97</v>
      </c>
      <c r="F20" s="77">
        <f>1-(E20/C20)</f>
        <v>0.99994567060308803</v>
      </c>
      <c r="G20" s="76">
        <v>216</v>
      </c>
      <c r="H20" s="75">
        <f t="shared" ref="H20:J24" si="1">$C20*(1-H$14)</f>
        <v>1656164.16</v>
      </c>
      <c r="I20" s="76">
        <f t="shared" si="1"/>
        <v>1725171</v>
      </c>
      <c r="J20" s="77">
        <f t="shared" si="1"/>
        <v>1610159.5999999999</v>
      </c>
      <c r="K20" s="78"/>
      <c r="L20" s="79"/>
      <c r="M20" s="80">
        <f t="shared" si="0"/>
        <v>0</v>
      </c>
    </row>
    <row r="21" spans="1:13" ht="14.25" customHeight="1" x14ac:dyDescent="0.25">
      <c r="A21" s="176">
        <v>2301644</v>
      </c>
      <c r="B21" s="73" t="s">
        <v>21</v>
      </c>
      <c r="C21" s="74"/>
      <c r="D21" s="75"/>
      <c r="E21" s="76"/>
      <c r="F21" s="77"/>
      <c r="G21" s="76">
        <v>192</v>
      </c>
      <c r="H21" s="75"/>
      <c r="I21" s="76"/>
      <c r="J21" s="77"/>
      <c r="K21" s="78"/>
      <c r="L21" s="79"/>
      <c r="M21" s="80">
        <f t="shared" si="0"/>
        <v>0</v>
      </c>
    </row>
    <row r="22" spans="1:13" ht="14.25" customHeight="1" x14ac:dyDescent="0.25">
      <c r="A22" s="176">
        <v>2301646</v>
      </c>
      <c r="B22" s="73" t="s">
        <v>22</v>
      </c>
      <c r="C22" s="74"/>
      <c r="D22" s="75"/>
      <c r="E22" s="76"/>
      <c r="F22" s="77"/>
      <c r="G22" s="76">
        <v>169</v>
      </c>
      <c r="H22" s="75"/>
      <c r="I22" s="76"/>
      <c r="J22" s="77"/>
      <c r="K22" s="78"/>
      <c r="L22" s="79"/>
      <c r="M22" s="80">
        <f t="shared" si="0"/>
        <v>0</v>
      </c>
    </row>
    <row r="23" spans="1:13" ht="14.25" customHeight="1" x14ac:dyDescent="0.25">
      <c r="A23" s="176">
        <v>2301642</v>
      </c>
      <c r="B23" s="73" t="s">
        <v>23</v>
      </c>
      <c r="C23" s="74"/>
      <c r="D23" s="75"/>
      <c r="E23" s="76"/>
      <c r="F23" s="77"/>
      <c r="G23" s="76">
        <v>258</v>
      </c>
      <c r="H23" s="75"/>
      <c r="I23" s="76"/>
      <c r="J23" s="77"/>
      <c r="K23" s="78"/>
      <c r="L23" s="79"/>
      <c r="M23" s="80">
        <f t="shared" si="0"/>
        <v>0</v>
      </c>
    </row>
    <row r="24" spans="1:13" ht="14.25" customHeight="1" x14ac:dyDescent="0.25">
      <c r="A24" s="176">
        <v>2300254</v>
      </c>
      <c r="B24" s="73" t="s">
        <v>24</v>
      </c>
      <c r="C24" s="74">
        <v>2300229</v>
      </c>
      <c r="D24" s="75">
        <v>144.82</v>
      </c>
      <c r="E24" s="76">
        <v>103.57</v>
      </c>
      <c r="F24" s="77">
        <f>1-(E24/C24)</f>
        <v>0.99995497404823608</v>
      </c>
      <c r="G24" s="76">
        <v>180</v>
      </c>
      <c r="H24" s="75">
        <f t="shared" si="1"/>
        <v>1656164.88</v>
      </c>
      <c r="I24" s="76">
        <f t="shared" si="1"/>
        <v>1725171.75</v>
      </c>
      <c r="J24" s="77">
        <f t="shared" si="1"/>
        <v>1610160.2999999998</v>
      </c>
      <c r="K24" s="78"/>
      <c r="L24" s="79"/>
      <c r="M24" s="80">
        <f t="shared" si="0"/>
        <v>0</v>
      </c>
    </row>
    <row r="25" spans="1:13" ht="14.25" customHeight="1" x14ac:dyDescent="0.25">
      <c r="A25" s="176">
        <v>2301643</v>
      </c>
      <c r="B25" s="73" t="s">
        <v>25</v>
      </c>
      <c r="C25" s="74"/>
      <c r="D25" s="75"/>
      <c r="E25" s="76"/>
      <c r="F25" s="77"/>
      <c r="G25" s="76">
        <v>156</v>
      </c>
      <c r="H25" s="75"/>
      <c r="I25" s="76"/>
      <c r="J25" s="77"/>
      <c r="K25" s="78"/>
      <c r="L25" s="79"/>
      <c r="M25" s="80">
        <f t="shared" si="0"/>
        <v>0</v>
      </c>
    </row>
    <row r="26" spans="1:13" ht="14.25" customHeight="1" x14ac:dyDescent="0.25">
      <c r="A26" s="176">
        <v>2301645</v>
      </c>
      <c r="B26" s="73" t="s">
        <v>26</v>
      </c>
      <c r="C26" s="74"/>
      <c r="D26" s="75"/>
      <c r="E26" s="76"/>
      <c r="F26" s="77"/>
      <c r="G26" s="76">
        <v>133</v>
      </c>
      <c r="H26" s="75"/>
      <c r="I26" s="76"/>
      <c r="J26" s="77"/>
      <c r="K26" s="78"/>
      <c r="L26" s="79"/>
      <c r="M26" s="80">
        <f t="shared" si="0"/>
        <v>0</v>
      </c>
    </row>
    <row r="27" spans="1:13" ht="14.25" customHeight="1" x14ac:dyDescent="0.25">
      <c r="A27" s="176">
        <v>2301647</v>
      </c>
      <c r="B27" s="73" t="s">
        <v>27</v>
      </c>
      <c r="C27" s="74"/>
      <c r="D27" s="75"/>
      <c r="E27" s="76"/>
      <c r="F27" s="77"/>
      <c r="G27" s="76">
        <v>378</v>
      </c>
      <c r="H27" s="75"/>
      <c r="I27" s="76"/>
      <c r="J27" s="77"/>
      <c r="K27" s="78"/>
      <c r="L27" s="79"/>
      <c r="M27" s="80">
        <f t="shared" si="0"/>
        <v>0</v>
      </c>
    </row>
    <row r="28" spans="1:13" ht="14.25" customHeight="1" x14ac:dyDescent="0.25">
      <c r="A28" s="176">
        <v>2300267</v>
      </c>
      <c r="B28" s="73" t="s">
        <v>28</v>
      </c>
      <c r="C28" s="74">
        <v>2300242</v>
      </c>
      <c r="D28" s="75"/>
      <c r="E28" s="76"/>
      <c r="F28" s="77"/>
      <c r="G28" s="76">
        <v>288</v>
      </c>
      <c r="H28" s="75"/>
      <c r="I28" s="76"/>
      <c r="J28" s="77"/>
      <c r="K28" s="78"/>
      <c r="L28" s="79"/>
      <c r="M28" s="80">
        <f>L28*K28*G28</f>
        <v>0</v>
      </c>
    </row>
    <row r="29" spans="1:13" ht="14.25" customHeight="1" x14ac:dyDescent="0.25">
      <c r="A29" s="176">
        <v>2301655</v>
      </c>
      <c r="B29" s="73" t="s">
        <v>29</v>
      </c>
      <c r="C29" s="74"/>
      <c r="D29" s="75"/>
      <c r="E29" s="76"/>
      <c r="F29" s="77"/>
      <c r="G29" s="76">
        <v>261</v>
      </c>
      <c r="H29" s="75"/>
      <c r="I29" s="76"/>
      <c r="J29" s="77"/>
      <c r="K29" s="78"/>
      <c r="L29" s="79"/>
      <c r="M29" s="80">
        <f>L29*K29*G29</f>
        <v>0</v>
      </c>
    </row>
    <row r="30" spans="1:13" ht="14.25" customHeight="1" x14ac:dyDescent="0.25">
      <c r="A30" s="176">
        <v>2301658</v>
      </c>
      <c r="B30" s="73" t="s">
        <v>30</v>
      </c>
      <c r="C30" s="74"/>
      <c r="D30" s="75"/>
      <c r="E30" s="76"/>
      <c r="F30" s="77"/>
      <c r="G30" s="76">
        <v>234</v>
      </c>
      <c r="H30" s="75"/>
      <c r="I30" s="76"/>
      <c r="J30" s="77"/>
      <c r="K30" s="78"/>
      <c r="L30" s="79"/>
      <c r="M30" s="80">
        <f>L30*K30*G30</f>
        <v>0</v>
      </c>
    </row>
    <row r="31" spans="1:13" ht="14.25" customHeight="1" x14ac:dyDescent="0.25">
      <c r="A31" s="176">
        <v>2301648</v>
      </c>
      <c r="B31" s="73" t="s">
        <v>31</v>
      </c>
      <c r="C31" s="74"/>
      <c r="D31" s="75"/>
      <c r="E31" s="76"/>
      <c r="F31" s="77"/>
      <c r="G31" s="76">
        <v>338</v>
      </c>
      <c r="H31" s="75"/>
      <c r="I31" s="76"/>
      <c r="J31" s="77"/>
      <c r="K31" s="78"/>
      <c r="L31" s="79"/>
      <c r="M31" s="80">
        <f>L31*K31*G31</f>
        <v>0</v>
      </c>
    </row>
    <row r="32" spans="1:13" ht="15" customHeight="1" x14ac:dyDescent="0.25">
      <c r="A32" s="176">
        <v>2300268</v>
      </c>
      <c r="B32" s="73" t="s">
        <v>32</v>
      </c>
      <c r="C32" s="74">
        <v>2300243</v>
      </c>
      <c r="D32" s="75"/>
      <c r="E32" s="76"/>
      <c r="F32" s="77"/>
      <c r="G32" s="76">
        <v>248</v>
      </c>
      <c r="H32" s="75"/>
      <c r="I32" s="76"/>
      <c r="J32" s="77"/>
      <c r="K32" s="78"/>
      <c r="L32" s="79"/>
      <c r="M32" s="80">
        <f t="shared" si="0"/>
        <v>0</v>
      </c>
    </row>
    <row r="33" spans="1:13" ht="15" customHeight="1" x14ac:dyDescent="0.25">
      <c r="A33" s="176">
        <v>2301654</v>
      </c>
      <c r="B33" s="73" t="s">
        <v>33</v>
      </c>
      <c r="C33" s="74"/>
      <c r="D33" s="75"/>
      <c r="E33" s="76"/>
      <c r="F33" s="77"/>
      <c r="G33" s="76">
        <v>221</v>
      </c>
      <c r="H33" s="75"/>
      <c r="I33" s="76"/>
      <c r="J33" s="77"/>
      <c r="K33" s="78"/>
      <c r="L33" s="79"/>
      <c r="M33" s="80">
        <f t="shared" si="0"/>
        <v>0</v>
      </c>
    </row>
    <row r="34" spans="1:13" ht="15" customHeight="1" x14ac:dyDescent="0.25">
      <c r="A34" s="176">
        <v>2301657</v>
      </c>
      <c r="B34" s="73" t="s">
        <v>34</v>
      </c>
      <c r="C34" s="74"/>
      <c r="D34" s="75"/>
      <c r="E34" s="76"/>
      <c r="F34" s="77"/>
      <c r="G34" s="76">
        <v>194</v>
      </c>
      <c r="H34" s="75"/>
      <c r="I34" s="76"/>
      <c r="J34" s="77"/>
      <c r="K34" s="78"/>
      <c r="L34" s="79"/>
      <c r="M34" s="80">
        <f t="shared" si="0"/>
        <v>0</v>
      </c>
    </row>
    <row r="35" spans="1:13" ht="15" customHeight="1" x14ac:dyDescent="0.25">
      <c r="A35" s="176">
        <v>2301649</v>
      </c>
      <c r="B35" s="73" t="s">
        <v>35</v>
      </c>
      <c r="C35" s="74"/>
      <c r="D35" s="75"/>
      <c r="E35" s="76"/>
      <c r="F35" s="77"/>
      <c r="G35" s="76">
        <v>297</v>
      </c>
      <c r="H35" s="75"/>
      <c r="I35" s="76"/>
      <c r="J35" s="77"/>
      <c r="K35" s="78"/>
      <c r="L35" s="79"/>
      <c r="M35" s="80">
        <f t="shared" si="0"/>
        <v>0</v>
      </c>
    </row>
    <row r="36" spans="1:13" ht="15" customHeight="1" x14ac:dyDescent="0.25">
      <c r="A36" s="176">
        <v>2300269</v>
      </c>
      <c r="B36" s="73" t="s">
        <v>36</v>
      </c>
      <c r="C36" s="74">
        <v>2300244</v>
      </c>
      <c r="D36" s="75"/>
      <c r="E36" s="76"/>
      <c r="F36" s="77"/>
      <c r="G36" s="76">
        <v>206</v>
      </c>
      <c r="H36" s="75"/>
      <c r="I36" s="76"/>
      <c r="J36" s="77"/>
      <c r="K36" s="78"/>
      <c r="L36" s="79"/>
      <c r="M36" s="80">
        <f t="shared" si="0"/>
        <v>0</v>
      </c>
    </row>
    <row r="37" spans="1:13" ht="15" customHeight="1" x14ac:dyDescent="0.25">
      <c r="A37" s="176">
        <v>2301653</v>
      </c>
      <c r="B37" s="73" t="s">
        <v>37</v>
      </c>
      <c r="C37" s="90">
        <v>203.9</v>
      </c>
      <c r="D37" s="91"/>
      <c r="E37" s="92"/>
      <c r="F37" s="93"/>
      <c r="G37" s="92">
        <v>179</v>
      </c>
      <c r="H37" s="91"/>
      <c r="I37" s="92"/>
      <c r="J37" s="93"/>
      <c r="K37" s="94"/>
      <c r="L37" s="95"/>
      <c r="M37" s="96">
        <f t="shared" si="0"/>
        <v>0</v>
      </c>
    </row>
    <row r="38" spans="1:13" ht="16.5" customHeight="1" thickBot="1" x14ac:dyDescent="0.3">
      <c r="A38" s="177">
        <v>2301656</v>
      </c>
      <c r="B38" s="97" t="s">
        <v>38</v>
      </c>
      <c r="C38" s="98">
        <v>173.2</v>
      </c>
      <c r="D38" s="99"/>
      <c r="E38" s="100"/>
      <c r="F38" s="101"/>
      <c r="G38" s="100">
        <v>152</v>
      </c>
      <c r="H38" s="99"/>
      <c r="I38" s="100"/>
      <c r="J38" s="101"/>
      <c r="K38" s="102"/>
      <c r="L38" s="103"/>
      <c r="M38" s="104">
        <f t="shared" si="0"/>
        <v>0</v>
      </c>
    </row>
    <row r="39" spans="1:13" ht="15.75" thickBot="1" x14ac:dyDescent="0.3">
      <c r="A39" s="178"/>
      <c r="B39" s="64" t="s">
        <v>39</v>
      </c>
      <c r="C39" s="128"/>
      <c r="D39" s="129"/>
      <c r="E39" s="130"/>
      <c r="F39" s="131"/>
      <c r="G39" s="130"/>
      <c r="H39" s="129"/>
      <c r="I39" s="130"/>
      <c r="J39" s="131"/>
      <c r="K39" s="132"/>
      <c r="L39" s="133"/>
      <c r="M39" s="128"/>
    </row>
    <row r="40" spans="1:13" ht="15" customHeight="1" x14ac:dyDescent="0.25">
      <c r="A40" s="179">
        <v>2300271</v>
      </c>
      <c r="B40" s="65" t="s">
        <v>40</v>
      </c>
      <c r="C40" s="70">
        <v>2300246</v>
      </c>
      <c r="D40" s="72"/>
      <c r="E40" s="72"/>
      <c r="F40" s="112"/>
      <c r="G40" s="68">
        <v>235</v>
      </c>
      <c r="H40" s="113"/>
      <c r="I40" s="72"/>
      <c r="J40" s="72"/>
      <c r="K40" s="114"/>
      <c r="L40" s="70"/>
      <c r="M40" s="113">
        <f t="shared" ref="M40:M58" si="2">L40*K40*G40</f>
        <v>0</v>
      </c>
    </row>
    <row r="41" spans="1:13" ht="15" customHeight="1" x14ac:dyDescent="0.25">
      <c r="A41" s="176">
        <v>2300255</v>
      </c>
      <c r="B41" s="73" t="s">
        <v>41</v>
      </c>
      <c r="C41" s="78">
        <v>230023</v>
      </c>
      <c r="D41" s="80"/>
      <c r="E41" s="80">
        <v>89.1</v>
      </c>
      <c r="F41" s="115"/>
      <c r="G41" s="76">
        <v>157</v>
      </c>
      <c r="H41" s="116"/>
      <c r="I41" s="80"/>
      <c r="J41" s="80"/>
      <c r="K41" s="117"/>
      <c r="L41" s="78"/>
      <c r="M41" s="116">
        <f t="shared" si="2"/>
        <v>0</v>
      </c>
    </row>
    <row r="42" spans="1:13" ht="15" customHeight="1" x14ac:dyDescent="0.25">
      <c r="A42" s="176">
        <v>2300272</v>
      </c>
      <c r="B42" s="73" t="s">
        <v>42</v>
      </c>
      <c r="C42" s="78">
        <v>2300247</v>
      </c>
      <c r="D42" s="80"/>
      <c r="E42" s="80"/>
      <c r="F42" s="115"/>
      <c r="G42" s="76">
        <v>133</v>
      </c>
      <c r="H42" s="116"/>
      <c r="I42" s="80"/>
      <c r="J42" s="80"/>
      <c r="K42" s="117"/>
      <c r="L42" s="78"/>
      <c r="M42" s="116">
        <f t="shared" si="2"/>
        <v>0</v>
      </c>
    </row>
    <row r="43" spans="1:13" ht="14.25" customHeight="1" x14ac:dyDescent="0.25">
      <c r="A43" s="176">
        <v>2300273</v>
      </c>
      <c r="B43" s="73" t="s">
        <v>43</v>
      </c>
      <c r="C43" s="78">
        <v>2300248</v>
      </c>
      <c r="D43" s="80"/>
      <c r="E43" s="80">
        <v>30.68</v>
      </c>
      <c r="F43" s="115"/>
      <c r="G43" s="76">
        <v>110</v>
      </c>
      <c r="H43" s="116"/>
      <c r="I43" s="80"/>
      <c r="J43" s="80"/>
      <c r="K43" s="117"/>
      <c r="L43" s="78"/>
      <c r="M43" s="116">
        <f t="shared" si="2"/>
        <v>0</v>
      </c>
    </row>
    <row r="44" spans="1:13" ht="14.25" customHeight="1" x14ac:dyDescent="0.25">
      <c r="A44" s="176">
        <v>2301650</v>
      </c>
      <c r="B44" s="73" t="s">
        <v>44</v>
      </c>
      <c r="C44" s="78"/>
      <c r="D44" s="80"/>
      <c r="E44" s="80"/>
      <c r="F44" s="115"/>
      <c r="G44" s="76">
        <v>270</v>
      </c>
      <c r="H44" s="116"/>
      <c r="I44" s="80"/>
      <c r="J44" s="80"/>
      <c r="K44" s="117"/>
      <c r="L44" s="78"/>
      <c r="M44" s="116">
        <f t="shared" si="2"/>
        <v>0</v>
      </c>
    </row>
    <row r="45" spans="1:13" ht="14.25" customHeight="1" x14ac:dyDescent="0.25">
      <c r="A45" s="176">
        <v>2300270</v>
      </c>
      <c r="B45" s="73" t="s">
        <v>45</v>
      </c>
      <c r="C45" s="78">
        <v>2300245</v>
      </c>
      <c r="D45" s="80"/>
      <c r="E45" s="80"/>
      <c r="F45" s="115"/>
      <c r="G45" s="76">
        <v>180</v>
      </c>
      <c r="H45" s="116"/>
      <c r="I45" s="80"/>
      <c r="J45" s="80"/>
      <c r="K45" s="117"/>
      <c r="L45" s="78"/>
      <c r="M45" s="116">
        <f t="shared" si="2"/>
        <v>0</v>
      </c>
    </row>
    <row r="46" spans="1:13" ht="14.25" customHeight="1" x14ac:dyDescent="0.25">
      <c r="A46" s="176">
        <v>2301651</v>
      </c>
      <c r="B46" s="89" t="s">
        <v>79</v>
      </c>
      <c r="C46" s="86"/>
      <c r="D46" s="88"/>
      <c r="E46" s="88"/>
      <c r="F46" s="125"/>
      <c r="G46" s="84">
        <v>153</v>
      </c>
      <c r="H46" s="126"/>
      <c r="I46" s="88"/>
      <c r="J46" s="88"/>
      <c r="K46" s="127"/>
      <c r="L46" s="86"/>
      <c r="M46" s="126">
        <f t="shared" si="2"/>
        <v>0</v>
      </c>
    </row>
    <row r="47" spans="1:13" ht="14.25" customHeight="1" thickBot="1" x14ac:dyDescent="0.3">
      <c r="A47" s="176">
        <v>2301652</v>
      </c>
      <c r="B47" s="89" t="s">
        <v>80</v>
      </c>
      <c r="C47" s="86"/>
      <c r="D47" s="88"/>
      <c r="E47" s="88"/>
      <c r="F47" s="125"/>
      <c r="G47" s="84">
        <v>126</v>
      </c>
      <c r="H47" s="126"/>
      <c r="I47" s="88"/>
      <c r="J47" s="88"/>
      <c r="K47" s="127"/>
      <c r="L47" s="86"/>
      <c r="M47" s="126">
        <f t="shared" si="2"/>
        <v>0</v>
      </c>
    </row>
    <row r="48" spans="1:13" s="8" customFormat="1" ht="16.5" customHeight="1" x14ac:dyDescent="0.25">
      <c r="A48" s="180">
        <v>2300257</v>
      </c>
      <c r="B48" s="122" t="s">
        <v>48</v>
      </c>
      <c r="C48" s="70">
        <v>2300232</v>
      </c>
      <c r="D48" s="72">
        <v>33.6</v>
      </c>
      <c r="E48" s="72">
        <v>13.3</v>
      </c>
      <c r="F48" s="112">
        <f t="shared" ref="F48:F58" si="3">1-(E48/C48)</f>
        <v>0.99999421797453469</v>
      </c>
      <c r="G48" s="68">
        <v>21</v>
      </c>
      <c r="H48" s="113">
        <f t="shared" ref="H48:J58" si="4">$C48*(1-H$14)</f>
        <v>1656167.04</v>
      </c>
      <c r="I48" s="72">
        <f t="shared" si="4"/>
        <v>1725174</v>
      </c>
      <c r="J48" s="72">
        <f t="shared" si="4"/>
        <v>1610162.4</v>
      </c>
      <c r="K48" s="114"/>
      <c r="L48" s="70"/>
      <c r="M48" s="113">
        <f t="shared" si="2"/>
        <v>0</v>
      </c>
    </row>
    <row r="49" spans="1:13" ht="15" customHeight="1" x14ac:dyDescent="0.25">
      <c r="A49" s="176">
        <v>2300258</v>
      </c>
      <c r="B49" s="73" t="s">
        <v>49</v>
      </c>
      <c r="C49" s="78">
        <v>2300233</v>
      </c>
      <c r="D49" s="80">
        <v>50</v>
      </c>
      <c r="E49" s="80">
        <v>30.09</v>
      </c>
      <c r="F49" s="115">
        <f t="shared" si="3"/>
        <v>0.99998691871649525</v>
      </c>
      <c r="G49" s="76">
        <v>51</v>
      </c>
      <c r="H49" s="116">
        <f t="shared" si="4"/>
        <v>1656167.76</v>
      </c>
      <c r="I49" s="80">
        <f t="shared" si="4"/>
        <v>1725174.75</v>
      </c>
      <c r="J49" s="80">
        <f t="shared" si="4"/>
        <v>1610163.0999999999</v>
      </c>
      <c r="K49" s="117"/>
      <c r="L49" s="78"/>
      <c r="M49" s="116">
        <f t="shared" si="2"/>
        <v>0</v>
      </c>
    </row>
    <row r="50" spans="1:13" ht="15" customHeight="1" x14ac:dyDescent="0.25">
      <c r="A50" s="176">
        <v>2300264</v>
      </c>
      <c r="B50" s="73" t="s">
        <v>72</v>
      </c>
      <c r="C50" s="78">
        <v>2300239</v>
      </c>
      <c r="D50" s="80"/>
      <c r="E50" s="80"/>
      <c r="F50" s="115"/>
      <c r="G50" s="76">
        <v>23</v>
      </c>
      <c r="H50" s="116"/>
      <c r="I50" s="80"/>
      <c r="J50" s="80"/>
      <c r="K50" s="117"/>
      <c r="L50" s="78"/>
      <c r="M50" s="116">
        <f t="shared" si="2"/>
        <v>0</v>
      </c>
    </row>
    <row r="51" spans="1:13" ht="15" customHeight="1" x14ac:dyDescent="0.25">
      <c r="A51" s="176">
        <v>2300265</v>
      </c>
      <c r="B51" s="73" t="s">
        <v>73</v>
      </c>
      <c r="C51" s="78">
        <v>2300240</v>
      </c>
      <c r="D51" s="80"/>
      <c r="E51" s="80"/>
      <c r="F51" s="115"/>
      <c r="G51" s="76">
        <v>56</v>
      </c>
      <c r="H51" s="116"/>
      <c r="I51" s="80"/>
      <c r="J51" s="80"/>
      <c r="K51" s="117"/>
      <c r="L51" s="78"/>
      <c r="M51" s="116">
        <f t="shared" si="2"/>
        <v>0</v>
      </c>
    </row>
    <row r="52" spans="1:13" ht="15" customHeight="1" x14ac:dyDescent="0.25">
      <c r="A52" s="176">
        <v>2300266</v>
      </c>
      <c r="B52" s="73" t="s">
        <v>74</v>
      </c>
      <c r="C52" s="78">
        <v>2300241</v>
      </c>
      <c r="D52" s="80"/>
      <c r="E52" s="80"/>
      <c r="F52" s="115"/>
      <c r="G52" s="76">
        <v>56</v>
      </c>
      <c r="H52" s="116"/>
      <c r="I52" s="80"/>
      <c r="J52" s="80"/>
      <c r="K52" s="117"/>
      <c r="L52" s="78"/>
      <c r="M52" s="116">
        <f t="shared" si="2"/>
        <v>0</v>
      </c>
    </row>
    <row r="53" spans="1:13" s="8" customFormat="1" ht="15.75" customHeight="1" x14ac:dyDescent="0.25">
      <c r="A53" s="180">
        <v>2300259</v>
      </c>
      <c r="B53" s="123" t="s">
        <v>50</v>
      </c>
      <c r="C53" s="78">
        <v>2300234</v>
      </c>
      <c r="D53" s="80">
        <v>18.100000000000001</v>
      </c>
      <c r="E53" s="80">
        <v>7.52</v>
      </c>
      <c r="F53" s="115">
        <f t="shared" si="3"/>
        <v>0.99999673076739148</v>
      </c>
      <c r="G53" s="76">
        <v>13</v>
      </c>
      <c r="H53" s="116">
        <f t="shared" si="4"/>
        <v>1656168.48</v>
      </c>
      <c r="I53" s="80">
        <f t="shared" si="4"/>
        <v>1725175.5</v>
      </c>
      <c r="J53" s="80">
        <f t="shared" si="4"/>
        <v>1610163.7999999998</v>
      </c>
      <c r="K53" s="117"/>
      <c r="L53" s="78"/>
      <c r="M53" s="116">
        <f t="shared" si="2"/>
        <v>0</v>
      </c>
    </row>
    <row r="54" spans="1:13" ht="16.5" customHeight="1" x14ac:dyDescent="0.25">
      <c r="A54" s="176">
        <v>2300260</v>
      </c>
      <c r="B54" s="73" t="s">
        <v>51</v>
      </c>
      <c r="C54" s="78">
        <v>2300235</v>
      </c>
      <c r="D54" s="80">
        <v>0</v>
      </c>
      <c r="E54" s="80">
        <v>3.3</v>
      </c>
      <c r="F54" s="115">
        <f t="shared" si="3"/>
        <v>0.99999856536397369</v>
      </c>
      <c r="G54" s="76">
        <v>4</v>
      </c>
      <c r="H54" s="116">
        <f t="shared" si="4"/>
        <v>1656169.2</v>
      </c>
      <c r="I54" s="80">
        <f t="shared" si="4"/>
        <v>1725176.25</v>
      </c>
      <c r="J54" s="80">
        <f t="shared" si="4"/>
        <v>1610164.5</v>
      </c>
      <c r="K54" s="117"/>
      <c r="L54" s="78"/>
      <c r="M54" s="116">
        <f t="shared" si="2"/>
        <v>0</v>
      </c>
    </row>
    <row r="55" spans="1:13" s="8" customFormat="1" ht="15.75" customHeight="1" x14ac:dyDescent="0.25">
      <c r="A55" s="180">
        <v>2300256</v>
      </c>
      <c r="B55" s="124" t="s">
        <v>52</v>
      </c>
      <c r="C55" s="86">
        <v>2300231</v>
      </c>
      <c r="D55" s="88">
        <v>76</v>
      </c>
      <c r="E55" s="88">
        <v>40.5</v>
      </c>
      <c r="F55" s="125">
        <f t="shared" si="3"/>
        <v>0.99998239307269576</v>
      </c>
      <c r="G55" s="76">
        <v>70</v>
      </c>
      <c r="H55" s="126">
        <f t="shared" si="4"/>
        <v>1656166.3199999998</v>
      </c>
      <c r="I55" s="88">
        <f t="shared" si="4"/>
        <v>1725173.25</v>
      </c>
      <c r="J55" s="88">
        <f t="shared" si="4"/>
        <v>1610161.7</v>
      </c>
      <c r="K55" s="127"/>
      <c r="L55" s="86"/>
      <c r="M55" s="126">
        <f t="shared" si="2"/>
        <v>0</v>
      </c>
    </row>
    <row r="56" spans="1:13" ht="15.75" customHeight="1" x14ac:dyDescent="0.25">
      <c r="A56" s="176">
        <v>2300261</v>
      </c>
      <c r="B56" s="73" t="s">
        <v>53</v>
      </c>
      <c r="C56" s="78">
        <v>2300236</v>
      </c>
      <c r="D56" s="80">
        <v>250</v>
      </c>
      <c r="E56" s="80">
        <v>61.33</v>
      </c>
      <c r="F56" s="115">
        <f t="shared" si="3"/>
        <v>0.99997333751841111</v>
      </c>
      <c r="G56" s="76">
        <v>96</v>
      </c>
      <c r="H56" s="116">
        <f t="shared" si="4"/>
        <v>1656169.92</v>
      </c>
      <c r="I56" s="80">
        <f t="shared" si="4"/>
        <v>1725177</v>
      </c>
      <c r="J56" s="80">
        <f t="shared" si="4"/>
        <v>1610165.2</v>
      </c>
      <c r="K56" s="117"/>
      <c r="L56" s="78"/>
      <c r="M56" s="116">
        <f t="shared" si="2"/>
        <v>0</v>
      </c>
    </row>
    <row r="57" spans="1:13" ht="16.5" customHeight="1" x14ac:dyDescent="0.25">
      <c r="A57" s="176">
        <v>2300262</v>
      </c>
      <c r="B57" s="73" t="s">
        <v>54</v>
      </c>
      <c r="C57" s="78">
        <v>2300237</v>
      </c>
      <c r="D57" s="80">
        <v>300</v>
      </c>
      <c r="E57" s="80">
        <v>92</v>
      </c>
      <c r="F57" s="115">
        <f t="shared" si="3"/>
        <v>0.99996000412131447</v>
      </c>
      <c r="G57" s="76">
        <v>143</v>
      </c>
      <c r="H57" s="116">
        <f t="shared" si="4"/>
        <v>1656170.64</v>
      </c>
      <c r="I57" s="80">
        <f t="shared" si="4"/>
        <v>1725177.75</v>
      </c>
      <c r="J57" s="80">
        <f t="shared" si="4"/>
        <v>1610165.9</v>
      </c>
      <c r="K57" s="117"/>
      <c r="L57" s="78"/>
      <c r="M57" s="116">
        <f t="shared" si="2"/>
        <v>0</v>
      </c>
    </row>
    <row r="58" spans="1:13" ht="15.75" customHeight="1" thickBot="1" x14ac:dyDescent="0.3">
      <c r="A58" s="181">
        <v>2300263</v>
      </c>
      <c r="B58" s="118" t="s">
        <v>55</v>
      </c>
      <c r="C58" s="102">
        <v>2300238</v>
      </c>
      <c r="D58" s="104">
        <v>600</v>
      </c>
      <c r="E58" s="104">
        <v>246.47</v>
      </c>
      <c r="F58" s="119">
        <f t="shared" si="3"/>
        <v>0.99989285021810792</v>
      </c>
      <c r="G58" s="100">
        <v>386</v>
      </c>
      <c r="H58" s="120">
        <f t="shared" si="4"/>
        <v>1656171.3599999999</v>
      </c>
      <c r="I58" s="104">
        <f t="shared" si="4"/>
        <v>1725178.5</v>
      </c>
      <c r="J58" s="104">
        <f t="shared" si="4"/>
        <v>1610166.5999999999</v>
      </c>
      <c r="K58" s="121"/>
      <c r="L58" s="102"/>
      <c r="M58" s="120">
        <f t="shared" si="2"/>
        <v>0</v>
      </c>
    </row>
    <row r="59" spans="1:13" ht="18.75" customHeight="1" thickBot="1" x14ac:dyDescent="0.3">
      <c r="A59" t="s">
        <v>56</v>
      </c>
      <c r="B59" s="9" t="s">
        <v>57</v>
      </c>
      <c r="C59" s="10"/>
      <c r="D59" s="10"/>
      <c r="E59" s="11"/>
      <c r="F59" s="12"/>
      <c r="G59" s="13"/>
      <c r="H59" s="13"/>
      <c r="I59" s="13"/>
      <c r="J59" s="13"/>
      <c r="K59" s="49" t="s">
        <v>58</v>
      </c>
      <c r="L59" s="50"/>
      <c r="M59" s="51">
        <f>SUM(M15:M58)</f>
        <v>0</v>
      </c>
    </row>
    <row r="60" spans="1:13" ht="18" customHeight="1" thickBot="1" x14ac:dyDescent="0.3">
      <c r="C60" s="4"/>
      <c r="D60" s="4"/>
      <c r="E60" s="4"/>
      <c r="F60" s="4"/>
      <c r="G60" s="4"/>
      <c r="K60" s="52" t="s">
        <v>59</v>
      </c>
      <c r="L60" s="53">
        <v>0.17</v>
      </c>
      <c r="M60" s="54">
        <f>M59*L60</f>
        <v>0</v>
      </c>
    </row>
    <row r="61" spans="1:13" ht="15.75" customHeight="1" thickBot="1" x14ac:dyDescent="0.3">
      <c r="B61" s="14" t="s">
        <v>61</v>
      </c>
      <c r="D61" s="4"/>
      <c r="E61" s="4"/>
      <c r="F61" s="4"/>
      <c r="G61" s="4"/>
      <c r="K61" s="20" t="s">
        <v>60</v>
      </c>
      <c r="L61" s="21"/>
      <c r="M61" s="22">
        <f>SUM(M59:M60)</f>
        <v>0</v>
      </c>
    </row>
    <row r="62" spans="1:13" ht="15.75" x14ac:dyDescent="0.25">
      <c r="B62" s="23" t="s">
        <v>63</v>
      </c>
      <c r="D62" s="4"/>
      <c r="E62" s="4"/>
      <c r="F62" s="4"/>
      <c r="G62" s="4"/>
      <c r="K62" s="15"/>
      <c r="L62" s="15"/>
      <c r="M62" s="16"/>
    </row>
    <row r="63" spans="1:13" ht="15.75" x14ac:dyDescent="0.25">
      <c r="B63" s="23"/>
      <c r="D63" s="4"/>
      <c r="E63" s="4"/>
      <c r="F63" s="4"/>
      <c r="G63" s="4"/>
      <c r="K63" s="15"/>
      <c r="L63" s="15"/>
      <c r="M63" s="16"/>
    </row>
    <row r="64" spans="1:13" ht="17.25" customHeight="1" x14ac:dyDescent="0.25">
      <c r="B64" s="24" t="s">
        <v>64</v>
      </c>
      <c r="C64" s="4"/>
      <c r="D64" s="4"/>
      <c r="E64" s="4"/>
      <c r="F64" s="4"/>
      <c r="G64" s="4"/>
    </row>
    <row r="65" spans="2:13" ht="17.25" customHeight="1" x14ac:dyDescent="0.25">
      <c r="B65" s="24"/>
      <c r="C65" s="4"/>
      <c r="D65" s="4"/>
      <c r="E65" s="4"/>
      <c r="F65" s="4"/>
      <c r="G65" s="4"/>
    </row>
    <row r="66" spans="2:13" ht="18.75" customHeight="1" x14ac:dyDescent="0.25">
      <c r="B66" s="25" t="s">
        <v>65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2:13" ht="18.75" customHeight="1" x14ac:dyDescent="0.25">
      <c r="B67" s="48" t="s">
        <v>82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</row>
    <row r="68" spans="2:13" ht="18" x14ac:dyDescent="0.25">
      <c r="B68" s="47" t="s">
        <v>70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</row>
    <row r="69" spans="2:13" ht="18" x14ac:dyDescent="0.25">
      <c r="C69" s="27"/>
      <c r="D69" s="27"/>
      <c r="E69" s="27"/>
      <c r="F69" s="27"/>
      <c r="G69" s="27"/>
      <c r="H69" s="27"/>
      <c r="I69" s="27"/>
      <c r="J69" s="27"/>
      <c r="K69" s="27"/>
      <c r="M69" s="27"/>
    </row>
    <row r="70" spans="2:13" ht="15.75" x14ac:dyDescent="0.25">
      <c r="L70" s="28" t="s">
        <v>67</v>
      </c>
    </row>
    <row r="71" spans="2:13" ht="15.75" x14ac:dyDescent="0.25">
      <c r="L71" s="1"/>
    </row>
  </sheetData>
  <mergeCells count="7">
    <mergeCell ref="M13:M14"/>
    <mergeCell ref="A7:B7"/>
    <mergeCell ref="A8:B8"/>
    <mergeCell ref="A9:B9"/>
    <mergeCell ref="A11:K11"/>
    <mergeCell ref="A13:A14"/>
    <mergeCell ref="B13:B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O70"/>
  <sheetViews>
    <sheetView rightToLeft="1" topLeftCell="A46" zoomScaleNormal="100" workbookViewId="0">
      <selection activeCell="B67" sqref="B67"/>
    </sheetView>
  </sheetViews>
  <sheetFormatPr defaultRowHeight="15.75" x14ac:dyDescent="0.25"/>
  <cols>
    <col min="1" max="1" width="11" style="32" bestFit="1" customWidth="1"/>
    <col min="2" max="2" width="35.85546875" style="32" customWidth="1"/>
    <col min="3" max="3" width="10.7109375" style="32" hidden="1" customWidth="1"/>
    <col min="4" max="4" width="9" style="32" hidden="1" customWidth="1"/>
    <col min="5" max="5" width="12.85546875" style="32" hidden="1" customWidth="1"/>
    <col min="6" max="6" width="10.42578125" style="32" hidden="1" customWidth="1"/>
    <col min="7" max="7" width="11.42578125" style="32" customWidth="1"/>
    <col min="8" max="8" width="10.5703125" style="32" hidden="1" customWidth="1"/>
    <col min="9" max="9" width="11" style="32" hidden="1" customWidth="1"/>
    <col min="10" max="10" width="12.140625" style="32" hidden="1" customWidth="1"/>
    <col min="11" max="11" width="12.42578125" style="32" customWidth="1"/>
    <col min="12" max="12" width="7.140625" style="32" customWidth="1"/>
    <col min="13" max="13" width="10.7109375" style="32" customWidth="1"/>
    <col min="14" max="14" width="1.5703125" style="32" customWidth="1"/>
    <col min="15" max="15" width="9.5703125" style="32" bestFit="1" customWidth="1"/>
    <col min="16" max="256" width="9" style="32"/>
    <col min="257" max="257" width="3.42578125" style="32" customWidth="1"/>
    <col min="258" max="258" width="30.7109375" style="32" customWidth="1"/>
    <col min="259" max="259" width="10.7109375" style="32" customWidth="1"/>
    <col min="260" max="262" width="0" style="32" hidden="1" customWidth="1"/>
    <col min="263" max="263" width="11.42578125" style="32" customWidth="1"/>
    <col min="264" max="266" width="0" style="32" hidden="1" customWidth="1"/>
    <col min="267" max="267" width="12.42578125" style="32" customWidth="1"/>
    <col min="268" max="268" width="7.140625" style="32" customWidth="1"/>
    <col min="269" max="269" width="9.85546875" style="32" customWidth="1"/>
    <col min="270" max="270" width="1.5703125" style="32" customWidth="1"/>
    <col min="271" max="271" width="9.5703125" style="32" bestFit="1" customWidth="1"/>
    <col min="272" max="512" width="9" style="32"/>
    <col min="513" max="513" width="3.42578125" style="32" customWidth="1"/>
    <col min="514" max="514" width="30.7109375" style="32" customWidth="1"/>
    <col min="515" max="515" width="10.7109375" style="32" customWidth="1"/>
    <col min="516" max="518" width="0" style="32" hidden="1" customWidth="1"/>
    <col min="519" max="519" width="11.42578125" style="32" customWidth="1"/>
    <col min="520" max="522" width="0" style="32" hidden="1" customWidth="1"/>
    <col min="523" max="523" width="12.42578125" style="32" customWidth="1"/>
    <col min="524" max="524" width="7.140625" style="32" customWidth="1"/>
    <col min="525" max="525" width="9.85546875" style="32" customWidth="1"/>
    <col min="526" max="526" width="1.5703125" style="32" customWidth="1"/>
    <col min="527" max="527" width="9.5703125" style="32" bestFit="1" customWidth="1"/>
    <col min="528" max="768" width="9" style="32"/>
    <col min="769" max="769" width="3.42578125" style="32" customWidth="1"/>
    <col min="770" max="770" width="30.7109375" style="32" customWidth="1"/>
    <col min="771" max="771" width="10.7109375" style="32" customWidth="1"/>
    <col min="772" max="774" width="0" style="32" hidden="1" customWidth="1"/>
    <col min="775" max="775" width="11.42578125" style="32" customWidth="1"/>
    <col min="776" max="778" width="0" style="32" hidden="1" customWidth="1"/>
    <col min="779" max="779" width="12.42578125" style="32" customWidth="1"/>
    <col min="780" max="780" width="7.140625" style="32" customWidth="1"/>
    <col min="781" max="781" width="9.85546875" style="32" customWidth="1"/>
    <col min="782" max="782" width="1.5703125" style="32" customWidth="1"/>
    <col min="783" max="783" width="9.5703125" style="32" bestFit="1" customWidth="1"/>
    <col min="784" max="1024" width="9" style="32"/>
    <col min="1025" max="1025" width="3.42578125" style="32" customWidth="1"/>
    <col min="1026" max="1026" width="30.7109375" style="32" customWidth="1"/>
    <col min="1027" max="1027" width="10.7109375" style="32" customWidth="1"/>
    <col min="1028" max="1030" width="0" style="32" hidden="1" customWidth="1"/>
    <col min="1031" max="1031" width="11.42578125" style="32" customWidth="1"/>
    <col min="1032" max="1034" width="0" style="32" hidden="1" customWidth="1"/>
    <col min="1035" max="1035" width="12.42578125" style="32" customWidth="1"/>
    <col min="1036" max="1036" width="7.140625" style="32" customWidth="1"/>
    <col min="1037" max="1037" width="9.85546875" style="32" customWidth="1"/>
    <col min="1038" max="1038" width="1.5703125" style="32" customWidth="1"/>
    <col min="1039" max="1039" width="9.5703125" style="32" bestFit="1" customWidth="1"/>
    <col min="1040" max="1280" width="9" style="32"/>
    <col min="1281" max="1281" width="3.42578125" style="32" customWidth="1"/>
    <col min="1282" max="1282" width="30.7109375" style="32" customWidth="1"/>
    <col min="1283" max="1283" width="10.7109375" style="32" customWidth="1"/>
    <col min="1284" max="1286" width="0" style="32" hidden="1" customWidth="1"/>
    <col min="1287" max="1287" width="11.42578125" style="32" customWidth="1"/>
    <col min="1288" max="1290" width="0" style="32" hidden="1" customWidth="1"/>
    <col min="1291" max="1291" width="12.42578125" style="32" customWidth="1"/>
    <col min="1292" max="1292" width="7.140625" style="32" customWidth="1"/>
    <col min="1293" max="1293" width="9.85546875" style="32" customWidth="1"/>
    <col min="1294" max="1294" width="1.5703125" style="32" customWidth="1"/>
    <col min="1295" max="1295" width="9.5703125" style="32" bestFit="1" customWidth="1"/>
    <col min="1296" max="1536" width="9" style="32"/>
    <col min="1537" max="1537" width="3.42578125" style="32" customWidth="1"/>
    <col min="1538" max="1538" width="30.7109375" style="32" customWidth="1"/>
    <col min="1539" max="1539" width="10.7109375" style="32" customWidth="1"/>
    <col min="1540" max="1542" width="0" style="32" hidden="1" customWidth="1"/>
    <col min="1543" max="1543" width="11.42578125" style="32" customWidth="1"/>
    <col min="1544" max="1546" width="0" style="32" hidden="1" customWidth="1"/>
    <col min="1547" max="1547" width="12.42578125" style="32" customWidth="1"/>
    <col min="1548" max="1548" width="7.140625" style="32" customWidth="1"/>
    <col min="1549" max="1549" width="9.85546875" style="32" customWidth="1"/>
    <col min="1550" max="1550" width="1.5703125" style="32" customWidth="1"/>
    <col min="1551" max="1551" width="9.5703125" style="32" bestFit="1" customWidth="1"/>
    <col min="1552" max="1792" width="9" style="32"/>
    <col min="1793" max="1793" width="3.42578125" style="32" customWidth="1"/>
    <col min="1794" max="1794" width="30.7109375" style="32" customWidth="1"/>
    <col min="1795" max="1795" width="10.7109375" style="32" customWidth="1"/>
    <col min="1796" max="1798" width="0" style="32" hidden="1" customWidth="1"/>
    <col min="1799" max="1799" width="11.42578125" style="32" customWidth="1"/>
    <col min="1800" max="1802" width="0" style="32" hidden="1" customWidth="1"/>
    <col min="1803" max="1803" width="12.42578125" style="32" customWidth="1"/>
    <col min="1804" max="1804" width="7.140625" style="32" customWidth="1"/>
    <col min="1805" max="1805" width="9.85546875" style="32" customWidth="1"/>
    <col min="1806" max="1806" width="1.5703125" style="32" customWidth="1"/>
    <col min="1807" max="1807" width="9.5703125" style="32" bestFit="1" customWidth="1"/>
    <col min="1808" max="2048" width="9" style="32"/>
    <col min="2049" max="2049" width="3.42578125" style="32" customWidth="1"/>
    <col min="2050" max="2050" width="30.7109375" style="32" customWidth="1"/>
    <col min="2051" max="2051" width="10.7109375" style="32" customWidth="1"/>
    <col min="2052" max="2054" width="0" style="32" hidden="1" customWidth="1"/>
    <col min="2055" max="2055" width="11.42578125" style="32" customWidth="1"/>
    <col min="2056" max="2058" width="0" style="32" hidden="1" customWidth="1"/>
    <col min="2059" max="2059" width="12.42578125" style="32" customWidth="1"/>
    <col min="2060" max="2060" width="7.140625" style="32" customWidth="1"/>
    <col min="2061" max="2061" width="9.85546875" style="32" customWidth="1"/>
    <col min="2062" max="2062" width="1.5703125" style="32" customWidth="1"/>
    <col min="2063" max="2063" width="9.5703125" style="32" bestFit="1" customWidth="1"/>
    <col min="2064" max="2304" width="9" style="32"/>
    <col min="2305" max="2305" width="3.42578125" style="32" customWidth="1"/>
    <col min="2306" max="2306" width="30.7109375" style="32" customWidth="1"/>
    <col min="2307" max="2307" width="10.7109375" style="32" customWidth="1"/>
    <col min="2308" max="2310" width="0" style="32" hidden="1" customWidth="1"/>
    <col min="2311" max="2311" width="11.42578125" style="32" customWidth="1"/>
    <col min="2312" max="2314" width="0" style="32" hidden="1" customWidth="1"/>
    <col min="2315" max="2315" width="12.42578125" style="32" customWidth="1"/>
    <col min="2316" max="2316" width="7.140625" style="32" customWidth="1"/>
    <col min="2317" max="2317" width="9.85546875" style="32" customWidth="1"/>
    <col min="2318" max="2318" width="1.5703125" style="32" customWidth="1"/>
    <col min="2319" max="2319" width="9.5703125" style="32" bestFit="1" customWidth="1"/>
    <col min="2320" max="2560" width="9" style="32"/>
    <col min="2561" max="2561" width="3.42578125" style="32" customWidth="1"/>
    <col min="2562" max="2562" width="30.7109375" style="32" customWidth="1"/>
    <col min="2563" max="2563" width="10.7109375" style="32" customWidth="1"/>
    <col min="2564" max="2566" width="0" style="32" hidden="1" customWidth="1"/>
    <col min="2567" max="2567" width="11.42578125" style="32" customWidth="1"/>
    <col min="2568" max="2570" width="0" style="32" hidden="1" customWidth="1"/>
    <col min="2571" max="2571" width="12.42578125" style="32" customWidth="1"/>
    <col min="2572" max="2572" width="7.140625" style="32" customWidth="1"/>
    <col min="2573" max="2573" width="9.85546875" style="32" customWidth="1"/>
    <col min="2574" max="2574" width="1.5703125" style="32" customWidth="1"/>
    <col min="2575" max="2575" width="9.5703125" style="32" bestFit="1" customWidth="1"/>
    <col min="2576" max="2816" width="9" style="32"/>
    <col min="2817" max="2817" width="3.42578125" style="32" customWidth="1"/>
    <col min="2818" max="2818" width="30.7109375" style="32" customWidth="1"/>
    <col min="2819" max="2819" width="10.7109375" style="32" customWidth="1"/>
    <col min="2820" max="2822" width="0" style="32" hidden="1" customWidth="1"/>
    <col min="2823" max="2823" width="11.42578125" style="32" customWidth="1"/>
    <col min="2824" max="2826" width="0" style="32" hidden="1" customWidth="1"/>
    <col min="2827" max="2827" width="12.42578125" style="32" customWidth="1"/>
    <col min="2828" max="2828" width="7.140625" style="32" customWidth="1"/>
    <col min="2829" max="2829" width="9.85546875" style="32" customWidth="1"/>
    <col min="2830" max="2830" width="1.5703125" style="32" customWidth="1"/>
    <col min="2831" max="2831" width="9.5703125" style="32" bestFit="1" customWidth="1"/>
    <col min="2832" max="3072" width="9" style="32"/>
    <col min="3073" max="3073" width="3.42578125" style="32" customWidth="1"/>
    <col min="3074" max="3074" width="30.7109375" style="32" customWidth="1"/>
    <col min="3075" max="3075" width="10.7109375" style="32" customWidth="1"/>
    <col min="3076" max="3078" width="0" style="32" hidden="1" customWidth="1"/>
    <col min="3079" max="3079" width="11.42578125" style="32" customWidth="1"/>
    <col min="3080" max="3082" width="0" style="32" hidden="1" customWidth="1"/>
    <col min="3083" max="3083" width="12.42578125" style="32" customWidth="1"/>
    <col min="3084" max="3084" width="7.140625" style="32" customWidth="1"/>
    <col min="3085" max="3085" width="9.85546875" style="32" customWidth="1"/>
    <col min="3086" max="3086" width="1.5703125" style="32" customWidth="1"/>
    <col min="3087" max="3087" width="9.5703125" style="32" bestFit="1" customWidth="1"/>
    <col min="3088" max="3328" width="9" style="32"/>
    <col min="3329" max="3329" width="3.42578125" style="32" customWidth="1"/>
    <col min="3330" max="3330" width="30.7109375" style="32" customWidth="1"/>
    <col min="3331" max="3331" width="10.7109375" style="32" customWidth="1"/>
    <col min="3332" max="3334" width="0" style="32" hidden="1" customWidth="1"/>
    <col min="3335" max="3335" width="11.42578125" style="32" customWidth="1"/>
    <col min="3336" max="3338" width="0" style="32" hidden="1" customWidth="1"/>
    <col min="3339" max="3339" width="12.42578125" style="32" customWidth="1"/>
    <col min="3340" max="3340" width="7.140625" style="32" customWidth="1"/>
    <col min="3341" max="3341" width="9.85546875" style="32" customWidth="1"/>
    <col min="3342" max="3342" width="1.5703125" style="32" customWidth="1"/>
    <col min="3343" max="3343" width="9.5703125" style="32" bestFit="1" customWidth="1"/>
    <col min="3344" max="3584" width="9" style="32"/>
    <col min="3585" max="3585" width="3.42578125" style="32" customWidth="1"/>
    <col min="3586" max="3586" width="30.7109375" style="32" customWidth="1"/>
    <col min="3587" max="3587" width="10.7109375" style="32" customWidth="1"/>
    <col min="3588" max="3590" width="0" style="32" hidden="1" customWidth="1"/>
    <col min="3591" max="3591" width="11.42578125" style="32" customWidth="1"/>
    <col min="3592" max="3594" width="0" style="32" hidden="1" customWidth="1"/>
    <col min="3595" max="3595" width="12.42578125" style="32" customWidth="1"/>
    <col min="3596" max="3596" width="7.140625" style="32" customWidth="1"/>
    <col min="3597" max="3597" width="9.85546875" style="32" customWidth="1"/>
    <col min="3598" max="3598" width="1.5703125" style="32" customWidth="1"/>
    <col min="3599" max="3599" width="9.5703125" style="32" bestFit="1" customWidth="1"/>
    <col min="3600" max="3840" width="9" style="32"/>
    <col min="3841" max="3841" width="3.42578125" style="32" customWidth="1"/>
    <col min="3842" max="3842" width="30.7109375" style="32" customWidth="1"/>
    <col min="3843" max="3843" width="10.7109375" style="32" customWidth="1"/>
    <col min="3844" max="3846" width="0" style="32" hidden="1" customWidth="1"/>
    <col min="3847" max="3847" width="11.42578125" style="32" customWidth="1"/>
    <col min="3848" max="3850" width="0" style="32" hidden="1" customWidth="1"/>
    <col min="3851" max="3851" width="12.42578125" style="32" customWidth="1"/>
    <col min="3852" max="3852" width="7.140625" style="32" customWidth="1"/>
    <col min="3853" max="3853" width="9.85546875" style="32" customWidth="1"/>
    <col min="3854" max="3854" width="1.5703125" style="32" customWidth="1"/>
    <col min="3855" max="3855" width="9.5703125" style="32" bestFit="1" customWidth="1"/>
    <col min="3856" max="4096" width="9" style="32"/>
    <col min="4097" max="4097" width="3.42578125" style="32" customWidth="1"/>
    <col min="4098" max="4098" width="30.7109375" style="32" customWidth="1"/>
    <col min="4099" max="4099" width="10.7109375" style="32" customWidth="1"/>
    <col min="4100" max="4102" width="0" style="32" hidden="1" customWidth="1"/>
    <col min="4103" max="4103" width="11.42578125" style="32" customWidth="1"/>
    <col min="4104" max="4106" width="0" style="32" hidden="1" customWidth="1"/>
    <col min="4107" max="4107" width="12.42578125" style="32" customWidth="1"/>
    <col min="4108" max="4108" width="7.140625" style="32" customWidth="1"/>
    <col min="4109" max="4109" width="9.85546875" style="32" customWidth="1"/>
    <col min="4110" max="4110" width="1.5703125" style="32" customWidth="1"/>
    <col min="4111" max="4111" width="9.5703125" style="32" bestFit="1" customWidth="1"/>
    <col min="4112" max="4352" width="9" style="32"/>
    <col min="4353" max="4353" width="3.42578125" style="32" customWidth="1"/>
    <col min="4354" max="4354" width="30.7109375" style="32" customWidth="1"/>
    <col min="4355" max="4355" width="10.7109375" style="32" customWidth="1"/>
    <col min="4356" max="4358" width="0" style="32" hidden="1" customWidth="1"/>
    <col min="4359" max="4359" width="11.42578125" style="32" customWidth="1"/>
    <col min="4360" max="4362" width="0" style="32" hidden="1" customWidth="1"/>
    <col min="4363" max="4363" width="12.42578125" style="32" customWidth="1"/>
    <col min="4364" max="4364" width="7.140625" style="32" customWidth="1"/>
    <col min="4365" max="4365" width="9.85546875" style="32" customWidth="1"/>
    <col min="4366" max="4366" width="1.5703125" style="32" customWidth="1"/>
    <col min="4367" max="4367" width="9.5703125" style="32" bestFit="1" customWidth="1"/>
    <col min="4368" max="4608" width="9" style="32"/>
    <col min="4609" max="4609" width="3.42578125" style="32" customWidth="1"/>
    <col min="4610" max="4610" width="30.7109375" style="32" customWidth="1"/>
    <col min="4611" max="4611" width="10.7109375" style="32" customWidth="1"/>
    <col min="4612" max="4614" width="0" style="32" hidden="1" customWidth="1"/>
    <col min="4615" max="4615" width="11.42578125" style="32" customWidth="1"/>
    <col min="4616" max="4618" width="0" style="32" hidden="1" customWidth="1"/>
    <col min="4619" max="4619" width="12.42578125" style="32" customWidth="1"/>
    <col min="4620" max="4620" width="7.140625" style="32" customWidth="1"/>
    <col min="4621" max="4621" width="9.85546875" style="32" customWidth="1"/>
    <col min="4622" max="4622" width="1.5703125" style="32" customWidth="1"/>
    <col min="4623" max="4623" width="9.5703125" style="32" bestFit="1" customWidth="1"/>
    <col min="4624" max="4864" width="9" style="32"/>
    <col min="4865" max="4865" width="3.42578125" style="32" customWidth="1"/>
    <col min="4866" max="4866" width="30.7109375" style="32" customWidth="1"/>
    <col min="4867" max="4867" width="10.7109375" style="32" customWidth="1"/>
    <col min="4868" max="4870" width="0" style="32" hidden="1" customWidth="1"/>
    <col min="4871" max="4871" width="11.42578125" style="32" customWidth="1"/>
    <col min="4872" max="4874" width="0" style="32" hidden="1" customWidth="1"/>
    <col min="4875" max="4875" width="12.42578125" style="32" customWidth="1"/>
    <col min="4876" max="4876" width="7.140625" style="32" customWidth="1"/>
    <col min="4877" max="4877" width="9.85546875" style="32" customWidth="1"/>
    <col min="4878" max="4878" width="1.5703125" style="32" customWidth="1"/>
    <col min="4879" max="4879" width="9.5703125" style="32" bestFit="1" customWidth="1"/>
    <col min="4880" max="5120" width="9" style="32"/>
    <col min="5121" max="5121" width="3.42578125" style="32" customWidth="1"/>
    <col min="5122" max="5122" width="30.7109375" style="32" customWidth="1"/>
    <col min="5123" max="5123" width="10.7109375" style="32" customWidth="1"/>
    <col min="5124" max="5126" width="0" style="32" hidden="1" customWidth="1"/>
    <col min="5127" max="5127" width="11.42578125" style="32" customWidth="1"/>
    <col min="5128" max="5130" width="0" style="32" hidden="1" customWidth="1"/>
    <col min="5131" max="5131" width="12.42578125" style="32" customWidth="1"/>
    <col min="5132" max="5132" width="7.140625" style="32" customWidth="1"/>
    <col min="5133" max="5133" width="9.85546875" style="32" customWidth="1"/>
    <col min="5134" max="5134" width="1.5703125" style="32" customWidth="1"/>
    <col min="5135" max="5135" width="9.5703125" style="32" bestFit="1" customWidth="1"/>
    <col min="5136" max="5376" width="9" style="32"/>
    <col min="5377" max="5377" width="3.42578125" style="32" customWidth="1"/>
    <col min="5378" max="5378" width="30.7109375" style="32" customWidth="1"/>
    <col min="5379" max="5379" width="10.7109375" style="32" customWidth="1"/>
    <col min="5380" max="5382" width="0" style="32" hidden="1" customWidth="1"/>
    <col min="5383" max="5383" width="11.42578125" style="32" customWidth="1"/>
    <col min="5384" max="5386" width="0" style="32" hidden="1" customWidth="1"/>
    <col min="5387" max="5387" width="12.42578125" style="32" customWidth="1"/>
    <col min="5388" max="5388" width="7.140625" style="32" customWidth="1"/>
    <col min="5389" max="5389" width="9.85546875" style="32" customWidth="1"/>
    <col min="5390" max="5390" width="1.5703125" style="32" customWidth="1"/>
    <col min="5391" max="5391" width="9.5703125" style="32" bestFit="1" customWidth="1"/>
    <col min="5392" max="5632" width="9" style="32"/>
    <col min="5633" max="5633" width="3.42578125" style="32" customWidth="1"/>
    <col min="5634" max="5634" width="30.7109375" style="32" customWidth="1"/>
    <col min="5635" max="5635" width="10.7109375" style="32" customWidth="1"/>
    <col min="5636" max="5638" width="0" style="32" hidden="1" customWidth="1"/>
    <col min="5639" max="5639" width="11.42578125" style="32" customWidth="1"/>
    <col min="5640" max="5642" width="0" style="32" hidden="1" customWidth="1"/>
    <col min="5643" max="5643" width="12.42578125" style="32" customWidth="1"/>
    <col min="5644" max="5644" width="7.140625" style="32" customWidth="1"/>
    <col min="5645" max="5645" width="9.85546875" style="32" customWidth="1"/>
    <col min="5646" max="5646" width="1.5703125" style="32" customWidth="1"/>
    <col min="5647" max="5647" width="9.5703125" style="32" bestFit="1" customWidth="1"/>
    <col min="5648" max="5888" width="9" style="32"/>
    <col min="5889" max="5889" width="3.42578125" style="32" customWidth="1"/>
    <col min="5890" max="5890" width="30.7109375" style="32" customWidth="1"/>
    <col min="5891" max="5891" width="10.7109375" style="32" customWidth="1"/>
    <col min="5892" max="5894" width="0" style="32" hidden="1" customWidth="1"/>
    <col min="5895" max="5895" width="11.42578125" style="32" customWidth="1"/>
    <col min="5896" max="5898" width="0" style="32" hidden="1" customWidth="1"/>
    <col min="5899" max="5899" width="12.42578125" style="32" customWidth="1"/>
    <col min="5900" max="5900" width="7.140625" style="32" customWidth="1"/>
    <col min="5901" max="5901" width="9.85546875" style="32" customWidth="1"/>
    <col min="5902" max="5902" width="1.5703125" style="32" customWidth="1"/>
    <col min="5903" max="5903" width="9.5703125" style="32" bestFit="1" customWidth="1"/>
    <col min="5904" max="6144" width="9" style="32"/>
    <col min="6145" max="6145" width="3.42578125" style="32" customWidth="1"/>
    <col min="6146" max="6146" width="30.7109375" style="32" customWidth="1"/>
    <col min="6147" max="6147" width="10.7109375" style="32" customWidth="1"/>
    <col min="6148" max="6150" width="0" style="32" hidden="1" customWidth="1"/>
    <col min="6151" max="6151" width="11.42578125" style="32" customWidth="1"/>
    <col min="6152" max="6154" width="0" style="32" hidden="1" customWidth="1"/>
    <col min="6155" max="6155" width="12.42578125" style="32" customWidth="1"/>
    <col min="6156" max="6156" width="7.140625" style="32" customWidth="1"/>
    <col min="6157" max="6157" width="9.85546875" style="32" customWidth="1"/>
    <col min="6158" max="6158" width="1.5703125" style="32" customWidth="1"/>
    <col min="6159" max="6159" width="9.5703125" style="32" bestFit="1" customWidth="1"/>
    <col min="6160" max="6400" width="9" style="32"/>
    <col min="6401" max="6401" width="3.42578125" style="32" customWidth="1"/>
    <col min="6402" max="6402" width="30.7109375" style="32" customWidth="1"/>
    <col min="6403" max="6403" width="10.7109375" style="32" customWidth="1"/>
    <col min="6404" max="6406" width="0" style="32" hidden="1" customWidth="1"/>
    <col min="6407" max="6407" width="11.42578125" style="32" customWidth="1"/>
    <col min="6408" max="6410" width="0" style="32" hidden="1" customWidth="1"/>
    <col min="6411" max="6411" width="12.42578125" style="32" customWidth="1"/>
    <col min="6412" max="6412" width="7.140625" style="32" customWidth="1"/>
    <col min="6413" max="6413" width="9.85546875" style="32" customWidth="1"/>
    <col min="6414" max="6414" width="1.5703125" style="32" customWidth="1"/>
    <col min="6415" max="6415" width="9.5703125" style="32" bestFit="1" customWidth="1"/>
    <col min="6416" max="6656" width="9" style="32"/>
    <col min="6657" max="6657" width="3.42578125" style="32" customWidth="1"/>
    <col min="6658" max="6658" width="30.7109375" style="32" customWidth="1"/>
    <col min="6659" max="6659" width="10.7109375" style="32" customWidth="1"/>
    <col min="6660" max="6662" width="0" style="32" hidden="1" customWidth="1"/>
    <col min="6663" max="6663" width="11.42578125" style="32" customWidth="1"/>
    <col min="6664" max="6666" width="0" style="32" hidden="1" customWidth="1"/>
    <col min="6667" max="6667" width="12.42578125" style="32" customWidth="1"/>
    <col min="6668" max="6668" width="7.140625" style="32" customWidth="1"/>
    <col min="6669" max="6669" width="9.85546875" style="32" customWidth="1"/>
    <col min="6670" max="6670" width="1.5703125" style="32" customWidth="1"/>
    <col min="6671" max="6671" width="9.5703125" style="32" bestFit="1" customWidth="1"/>
    <col min="6672" max="6912" width="9" style="32"/>
    <col min="6913" max="6913" width="3.42578125" style="32" customWidth="1"/>
    <col min="6914" max="6914" width="30.7109375" style="32" customWidth="1"/>
    <col min="6915" max="6915" width="10.7109375" style="32" customWidth="1"/>
    <col min="6916" max="6918" width="0" style="32" hidden="1" customWidth="1"/>
    <col min="6919" max="6919" width="11.42578125" style="32" customWidth="1"/>
    <col min="6920" max="6922" width="0" style="32" hidden="1" customWidth="1"/>
    <col min="6923" max="6923" width="12.42578125" style="32" customWidth="1"/>
    <col min="6924" max="6924" width="7.140625" style="32" customWidth="1"/>
    <col min="6925" max="6925" width="9.85546875" style="32" customWidth="1"/>
    <col min="6926" max="6926" width="1.5703125" style="32" customWidth="1"/>
    <col min="6927" max="6927" width="9.5703125" style="32" bestFit="1" customWidth="1"/>
    <col min="6928" max="7168" width="9" style="32"/>
    <col min="7169" max="7169" width="3.42578125" style="32" customWidth="1"/>
    <col min="7170" max="7170" width="30.7109375" style="32" customWidth="1"/>
    <col min="7171" max="7171" width="10.7109375" style="32" customWidth="1"/>
    <col min="7172" max="7174" width="0" style="32" hidden="1" customWidth="1"/>
    <col min="7175" max="7175" width="11.42578125" style="32" customWidth="1"/>
    <col min="7176" max="7178" width="0" style="32" hidden="1" customWidth="1"/>
    <col min="7179" max="7179" width="12.42578125" style="32" customWidth="1"/>
    <col min="7180" max="7180" width="7.140625" style="32" customWidth="1"/>
    <col min="7181" max="7181" width="9.85546875" style="32" customWidth="1"/>
    <col min="7182" max="7182" width="1.5703125" style="32" customWidth="1"/>
    <col min="7183" max="7183" width="9.5703125" style="32" bestFit="1" customWidth="1"/>
    <col min="7184" max="7424" width="9" style="32"/>
    <col min="7425" max="7425" width="3.42578125" style="32" customWidth="1"/>
    <col min="7426" max="7426" width="30.7109375" style="32" customWidth="1"/>
    <col min="7427" max="7427" width="10.7109375" style="32" customWidth="1"/>
    <col min="7428" max="7430" width="0" style="32" hidden="1" customWidth="1"/>
    <col min="7431" max="7431" width="11.42578125" style="32" customWidth="1"/>
    <col min="7432" max="7434" width="0" style="32" hidden="1" customWidth="1"/>
    <col min="7435" max="7435" width="12.42578125" style="32" customWidth="1"/>
    <col min="7436" max="7436" width="7.140625" style="32" customWidth="1"/>
    <col min="7437" max="7437" width="9.85546875" style="32" customWidth="1"/>
    <col min="7438" max="7438" width="1.5703125" style="32" customWidth="1"/>
    <col min="7439" max="7439" width="9.5703125" style="32" bestFit="1" customWidth="1"/>
    <col min="7440" max="7680" width="9" style="32"/>
    <col min="7681" max="7681" width="3.42578125" style="32" customWidth="1"/>
    <col min="7682" max="7682" width="30.7109375" style="32" customWidth="1"/>
    <col min="7683" max="7683" width="10.7109375" style="32" customWidth="1"/>
    <col min="7684" max="7686" width="0" style="32" hidden="1" customWidth="1"/>
    <col min="7687" max="7687" width="11.42578125" style="32" customWidth="1"/>
    <col min="7688" max="7690" width="0" style="32" hidden="1" customWidth="1"/>
    <col min="7691" max="7691" width="12.42578125" style="32" customWidth="1"/>
    <col min="7692" max="7692" width="7.140625" style="32" customWidth="1"/>
    <col min="7693" max="7693" width="9.85546875" style="32" customWidth="1"/>
    <col min="7694" max="7694" width="1.5703125" style="32" customWidth="1"/>
    <col min="7695" max="7695" width="9.5703125" style="32" bestFit="1" customWidth="1"/>
    <col min="7696" max="7936" width="9" style="32"/>
    <col min="7937" max="7937" width="3.42578125" style="32" customWidth="1"/>
    <col min="7938" max="7938" width="30.7109375" style="32" customWidth="1"/>
    <col min="7939" max="7939" width="10.7109375" style="32" customWidth="1"/>
    <col min="7940" max="7942" width="0" style="32" hidden="1" customWidth="1"/>
    <col min="7943" max="7943" width="11.42578125" style="32" customWidth="1"/>
    <col min="7944" max="7946" width="0" style="32" hidden="1" customWidth="1"/>
    <col min="7947" max="7947" width="12.42578125" style="32" customWidth="1"/>
    <col min="7948" max="7948" width="7.140625" style="32" customWidth="1"/>
    <col min="7949" max="7949" width="9.85546875" style="32" customWidth="1"/>
    <col min="7950" max="7950" width="1.5703125" style="32" customWidth="1"/>
    <col min="7951" max="7951" width="9.5703125" style="32" bestFit="1" customWidth="1"/>
    <col min="7952" max="8192" width="9" style="32"/>
    <col min="8193" max="8193" width="3.42578125" style="32" customWidth="1"/>
    <col min="8194" max="8194" width="30.7109375" style="32" customWidth="1"/>
    <col min="8195" max="8195" width="10.7109375" style="32" customWidth="1"/>
    <col min="8196" max="8198" width="0" style="32" hidden="1" customWidth="1"/>
    <col min="8199" max="8199" width="11.42578125" style="32" customWidth="1"/>
    <col min="8200" max="8202" width="0" style="32" hidden="1" customWidth="1"/>
    <col min="8203" max="8203" width="12.42578125" style="32" customWidth="1"/>
    <col min="8204" max="8204" width="7.140625" style="32" customWidth="1"/>
    <col min="8205" max="8205" width="9.85546875" style="32" customWidth="1"/>
    <col min="8206" max="8206" width="1.5703125" style="32" customWidth="1"/>
    <col min="8207" max="8207" width="9.5703125" style="32" bestFit="1" customWidth="1"/>
    <col min="8208" max="8448" width="9" style="32"/>
    <col min="8449" max="8449" width="3.42578125" style="32" customWidth="1"/>
    <col min="8450" max="8450" width="30.7109375" style="32" customWidth="1"/>
    <col min="8451" max="8451" width="10.7109375" style="32" customWidth="1"/>
    <col min="8452" max="8454" width="0" style="32" hidden="1" customWidth="1"/>
    <col min="8455" max="8455" width="11.42578125" style="32" customWidth="1"/>
    <col min="8456" max="8458" width="0" style="32" hidden="1" customWidth="1"/>
    <col min="8459" max="8459" width="12.42578125" style="32" customWidth="1"/>
    <col min="8460" max="8460" width="7.140625" style="32" customWidth="1"/>
    <col min="8461" max="8461" width="9.85546875" style="32" customWidth="1"/>
    <col min="8462" max="8462" width="1.5703125" style="32" customWidth="1"/>
    <col min="8463" max="8463" width="9.5703125" style="32" bestFit="1" customWidth="1"/>
    <col min="8464" max="8704" width="9" style="32"/>
    <col min="8705" max="8705" width="3.42578125" style="32" customWidth="1"/>
    <col min="8706" max="8706" width="30.7109375" style="32" customWidth="1"/>
    <col min="8707" max="8707" width="10.7109375" style="32" customWidth="1"/>
    <col min="8708" max="8710" width="0" style="32" hidden="1" customWidth="1"/>
    <col min="8711" max="8711" width="11.42578125" style="32" customWidth="1"/>
    <col min="8712" max="8714" width="0" style="32" hidden="1" customWidth="1"/>
    <col min="8715" max="8715" width="12.42578125" style="32" customWidth="1"/>
    <col min="8716" max="8716" width="7.140625" style="32" customWidth="1"/>
    <col min="8717" max="8717" width="9.85546875" style="32" customWidth="1"/>
    <col min="8718" max="8718" width="1.5703125" style="32" customWidth="1"/>
    <col min="8719" max="8719" width="9.5703125" style="32" bestFit="1" customWidth="1"/>
    <col min="8720" max="8960" width="9" style="32"/>
    <col min="8961" max="8961" width="3.42578125" style="32" customWidth="1"/>
    <col min="8962" max="8962" width="30.7109375" style="32" customWidth="1"/>
    <col min="8963" max="8963" width="10.7109375" style="32" customWidth="1"/>
    <col min="8964" max="8966" width="0" style="32" hidden="1" customWidth="1"/>
    <col min="8967" max="8967" width="11.42578125" style="32" customWidth="1"/>
    <col min="8968" max="8970" width="0" style="32" hidden="1" customWidth="1"/>
    <col min="8971" max="8971" width="12.42578125" style="32" customWidth="1"/>
    <col min="8972" max="8972" width="7.140625" style="32" customWidth="1"/>
    <col min="8973" max="8973" width="9.85546875" style="32" customWidth="1"/>
    <col min="8974" max="8974" width="1.5703125" style="32" customWidth="1"/>
    <col min="8975" max="8975" width="9.5703125" style="32" bestFit="1" customWidth="1"/>
    <col min="8976" max="9216" width="9" style="32"/>
    <col min="9217" max="9217" width="3.42578125" style="32" customWidth="1"/>
    <col min="9218" max="9218" width="30.7109375" style="32" customWidth="1"/>
    <col min="9219" max="9219" width="10.7109375" style="32" customWidth="1"/>
    <col min="9220" max="9222" width="0" style="32" hidden="1" customWidth="1"/>
    <col min="9223" max="9223" width="11.42578125" style="32" customWidth="1"/>
    <col min="9224" max="9226" width="0" style="32" hidden="1" customWidth="1"/>
    <col min="9227" max="9227" width="12.42578125" style="32" customWidth="1"/>
    <col min="9228" max="9228" width="7.140625" style="32" customWidth="1"/>
    <col min="9229" max="9229" width="9.85546875" style="32" customWidth="1"/>
    <col min="9230" max="9230" width="1.5703125" style="32" customWidth="1"/>
    <col min="9231" max="9231" width="9.5703125" style="32" bestFit="1" customWidth="1"/>
    <col min="9232" max="9472" width="9" style="32"/>
    <col min="9473" max="9473" width="3.42578125" style="32" customWidth="1"/>
    <col min="9474" max="9474" width="30.7109375" style="32" customWidth="1"/>
    <col min="9475" max="9475" width="10.7109375" style="32" customWidth="1"/>
    <col min="9476" max="9478" width="0" style="32" hidden="1" customWidth="1"/>
    <col min="9479" max="9479" width="11.42578125" style="32" customWidth="1"/>
    <col min="9480" max="9482" width="0" style="32" hidden="1" customWidth="1"/>
    <col min="9483" max="9483" width="12.42578125" style="32" customWidth="1"/>
    <col min="9484" max="9484" width="7.140625" style="32" customWidth="1"/>
    <col min="9485" max="9485" width="9.85546875" style="32" customWidth="1"/>
    <col min="9486" max="9486" width="1.5703125" style="32" customWidth="1"/>
    <col min="9487" max="9487" width="9.5703125" style="32" bestFit="1" customWidth="1"/>
    <col min="9488" max="9728" width="9" style="32"/>
    <col min="9729" max="9729" width="3.42578125" style="32" customWidth="1"/>
    <col min="9730" max="9730" width="30.7109375" style="32" customWidth="1"/>
    <col min="9731" max="9731" width="10.7109375" style="32" customWidth="1"/>
    <col min="9732" max="9734" width="0" style="32" hidden="1" customWidth="1"/>
    <col min="9735" max="9735" width="11.42578125" style="32" customWidth="1"/>
    <col min="9736" max="9738" width="0" style="32" hidden="1" customWidth="1"/>
    <col min="9739" max="9739" width="12.42578125" style="32" customWidth="1"/>
    <col min="9740" max="9740" width="7.140625" style="32" customWidth="1"/>
    <col min="9741" max="9741" width="9.85546875" style="32" customWidth="1"/>
    <col min="9742" max="9742" width="1.5703125" style="32" customWidth="1"/>
    <col min="9743" max="9743" width="9.5703125" style="32" bestFit="1" customWidth="1"/>
    <col min="9744" max="9984" width="9" style="32"/>
    <col min="9985" max="9985" width="3.42578125" style="32" customWidth="1"/>
    <col min="9986" max="9986" width="30.7109375" style="32" customWidth="1"/>
    <col min="9987" max="9987" width="10.7109375" style="32" customWidth="1"/>
    <col min="9988" max="9990" width="0" style="32" hidden="1" customWidth="1"/>
    <col min="9991" max="9991" width="11.42578125" style="32" customWidth="1"/>
    <col min="9992" max="9994" width="0" style="32" hidden="1" customWidth="1"/>
    <col min="9995" max="9995" width="12.42578125" style="32" customWidth="1"/>
    <col min="9996" max="9996" width="7.140625" style="32" customWidth="1"/>
    <col min="9997" max="9997" width="9.85546875" style="32" customWidth="1"/>
    <col min="9998" max="9998" width="1.5703125" style="32" customWidth="1"/>
    <col min="9999" max="9999" width="9.5703125" style="32" bestFit="1" customWidth="1"/>
    <col min="10000" max="10240" width="9" style="32"/>
    <col min="10241" max="10241" width="3.42578125" style="32" customWidth="1"/>
    <col min="10242" max="10242" width="30.7109375" style="32" customWidth="1"/>
    <col min="10243" max="10243" width="10.7109375" style="32" customWidth="1"/>
    <col min="10244" max="10246" width="0" style="32" hidden="1" customWidth="1"/>
    <col min="10247" max="10247" width="11.42578125" style="32" customWidth="1"/>
    <col min="10248" max="10250" width="0" style="32" hidden="1" customWidth="1"/>
    <col min="10251" max="10251" width="12.42578125" style="32" customWidth="1"/>
    <col min="10252" max="10252" width="7.140625" style="32" customWidth="1"/>
    <col min="10253" max="10253" width="9.85546875" style="32" customWidth="1"/>
    <col min="10254" max="10254" width="1.5703125" style="32" customWidth="1"/>
    <col min="10255" max="10255" width="9.5703125" style="32" bestFit="1" customWidth="1"/>
    <col min="10256" max="10496" width="9" style="32"/>
    <col min="10497" max="10497" width="3.42578125" style="32" customWidth="1"/>
    <col min="10498" max="10498" width="30.7109375" style="32" customWidth="1"/>
    <col min="10499" max="10499" width="10.7109375" style="32" customWidth="1"/>
    <col min="10500" max="10502" width="0" style="32" hidden="1" customWidth="1"/>
    <col min="10503" max="10503" width="11.42578125" style="32" customWidth="1"/>
    <col min="10504" max="10506" width="0" style="32" hidden="1" customWidth="1"/>
    <col min="10507" max="10507" width="12.42578125" style="32" customWidth="1"/>
    <col min="10508" max="10508" width="7.140625" style="32" customWidth="1"/>
    <col min="10509" max="10509" width="9.85546875" style="32" customWidth="1"/>
    <col min="10510" max="10510" width="1.5703125" style="32" customWidth="1"/>
    <col min="10511" max="10511" width="9.5703125" style="32" bestFit="1" customWidth="1"/>
    <col min="10512" max="10752" width="9" style="32"/>
    <col min="10753" max="10753" width="3.42578125" style="32" customWidth="1"/>
    <col min="10754" max="10754" width="30.7109375" style="32" customWidth="1"/>
    <col min="10755" max="10755" width="10.7109375" style="32" customWidth="1"/>
    <col min="10756" max="10758" width="0" style="32" hidden="1" customWidth="1"/>
    <col min="10759" max="10759" width="11.42578125" style="32" customWidth="1"/>
    <col min="10760" max="10762" width="0" style="32" hidden="1" customWidth="1"/>
    <col min="10763" max="10763" width="12.42578125" style="32" customWidth="1"/>
    <col min="10764" max="10764" width="7.140625" style="32" customWidth="1"/>
    <col min="10765" max="10765" width="9.85546875" style="32" customWidth="1"/>
    <col min="10766" max="10766" width="1.5703125" style="32" customWidth="1"/>
    <col min="10767" max="10767" width="9.5703125" style="32" bestFit="1" customWidth="1"/>
    <col min="10768" max="11008" width="9" style="32"/>
    <col min="11009" max="11009" width="3.42578125" style="32" customWidth="1"/>
    <col min="11010" max="11010" width="30.7109375" style="32" customWidth="1"/>
    <col min="11011" max="11011" width="10.7109375" style="32" customWidth="1"/>
    <col min="11012" max="11014" width="0" style="32" hidden="1" customWidth="1"/>
    <col min="11015" max="11015" width="11.42578125" style="32" customWidth="1"/>
    <col min="11016" max="11018" width="0" style="32" hidden="1" customWidth="1"/>
    <col min="11019" max="11019" width="12.42578125" style="32" customWidth="1"/>
    <col min="11020" max="11020" width="7.140625" style="32" customWidth="1"/>
    <col min="11021" max="11021" width="9.85546875" style="32" customWidth="1"/>
    <col min="11022" max="11022" width="1.5703125" style="32" customWidth="1"/>
    <col min="11023" max="11023" width="9.5703125" style="32" bestFit="1" customWidth="1"/>
    <col min="11024" max="11264" width="9" style="32"/>
    <col min="11265" max="11265" width="3.42578125" style="32" customWidth="1"/>
    <col min="11266" max="11266" width="30.7109375" style="32" customWidth="1"/>
    <col min="11267" max="11267" width="10.7109375" style="32" customWidth="1"/>
    <col min="11268" max="11270" width="0" style="32" hidden="1" customWidth="1"/>
    <col min="11271" max="11271" width="11.42578125" style="32" customWidth="1"/>
    <col min="11272" max="11274" width="0" style="32" hidden="1" customWidth="1"/>
    <col min="11275" max="11275" width="12.42578125" style="32" customWidth="1"/>
    <col min="11276" max="11276" width="7.140625" style="32" customWidth="1"/>
    <col min="11277" max="11277" width="9.85546875" style="32" customWidth="1"/>
    <col min="11278" max="11278" width="1.5703125" style="32" customWidth="1"/>
    <col min="11279" max="11279" width="9.5703125" style="32" bestFit="1" customWidth="1"/>
    <col min="11280" max="11520" width="9" style="32"/>
    <col min="11521" max="11521" width="3.42578125" style="32" customWidth="1"/>
    <col min="11522" max="11522" width="30.7109375" style="32" customWidth="1"/>
    <col min="11523" max="11523" width="10.7109375" style="32" customWidth="1"/>
    <col min="11524" max="11526" width="0" style="32" hidden="1" customWidth="1"/>
    <col min="11527" max="11527" width="11.42578125" style="32" customWidth="1"/>
    <col min="11528" max="11530" width="0" style="32" hidden="1" customWidth="1"/>
    <col min="11531" max="11531" width="12.42578125" style="32" customWidth="1"/>
    <col min="11532" max="11532" width="7.140625" style="32" customWidth="1"/>
    <col min="11533" max="11533" width="9.85546875" style="32" customWidth="1"/>
    <col min="11534" max="11534" width="1.5703125" style="32" customWidth="1"/>
    <col min="11535" max="11535" width="9.5703125" style="32" bestFit="1" customWidth="1"/>
    <col min="11536" max="11776" width="9" style="32"/>
    <col min="11777" max="11777" width="3.42578125" style="32" customWidth="1"/>
    <col min="11778" max="11778" width="30.7109375" style="32" customWidth="1"/>
    <col min="11779" max="11779" width="10.7109375" style="32" customWidth="1"/>
    <col min="11780" max="11782" width="0" style="32" hidden="1" customWidth="1"/>
    <col min="11783" max="11783" width="11.42578125" style="32" customWidth="1"/>
    <col min="11784" max="11786" width="0" style="32" hidden="1" customWidth="1"/>
    <col min="11787" max="11787" width="12.42578125" style="32" customWidth="1"/>
    <col min="11788" max="11788" width="7.140625" style="32" customWidth="1"/>
    <col min="11789" max="11789" width="9.85546875" style="32" customWidth="1"/>
    <col min="11790" max="11790" width="1.5703125" style="32" customWidth="1"/>
    <col min="11791" max="11791" width="9.5703125" style="32" bestFit="1" customWidth="1"/>
    <col min="11792" max="12032" width="9" style="32"/>
    <col min="12033" max="12033" width="3.42578125" style="32" customWidth="1"/>
    <col min="12034" max="12034" width="30.7109375" style="32" customWidth="1"/>
    <col min="12035" max="12035" width="10.7109375" style="32" customWidth="1"/>
    <col min="12036" max="12038" width="0" style="32" hidden="1" customWidth="1"/>
    <col min="12039" max="12039" width="11.42578125" style="32" customWidth="1"/>
    <col min="12040" max="12042" width="0" style="32" hidden="1" customWidth="1"/>
    <col min="12043" max="12043" width="12.42578125" style="32" customWidth="1"/>
    <col min="12044" max="12044" width="7.140625" style="32" customWidth="1"/>
    <col min="12045" max="12045" width="9.85546875" style="32" customWidth="1"/>
    <col min="12046" max="12046" width="1.5703125" style="32" customWidth="1"/>
    <col min="12047" max="12047" width="9.5703125" style="32" bestFit="1" customWidth="1"/>
    <col min="12048" max="12288" width="9" style="32"/>
    <col min="12289" max="12289" width="3.42578125" style="32" customWidth="1"/>
    <col min="12290" max="12290" width="30.7109375" style="32" customWidth="1"/>
    <col min="12291" max="12291" width="10.7109375" style="32" customWidth="1"/>
    <col min="12292" max="12294" width="0" style="32" hidden="1" customWidth="1"/>
    <col min="12295" max="12295" width="11.42578125" style="32" customWidth="1"/>
    <col min="12296" max="12298" width="0" style="32" hidden="1" customWidth="1"/>
    <col min="12299" max="12299" width="12.42578125" style="32" customWidth="1"/>
    <col min="12300" max="12300" width="7.140625" style="32" customWidth="1"/>
    <col min="12301" max="12301" width="9.85546875" style="32" customWidth="1"/>
    <col min="12302" max="12302" width="1.5703125" style="32" customWidth="1"/>
    <col min="12303" max="12303" width="9.5703125" style="32" bestFit="1" customWidth="1"/>
    <col min="12304" max="12544" width="9" style="32"/>
    <col min="12545" max="12545" width="3.42578125" style="32" customWidth="1"/>
    <col min="12546" max="12546" width="30.7109375" style="32" customWidth="1"/>
    <col min="12547" max="12547" width="10.7109375" style="32" customWidth="1"/>
    <col min="12548" max="12550" width="0" style="32" hidden="1" customWidth="1"/>
    <col min="12551" max="12551" width="11.42578125" style="32" customWidth="1"/>
    <col min="12552" max="12554" width="0" style="32" hidden="1" customWidth="1"/>
    <col min="12555" max="12555" width="12.42578125" style="32" customWidth="1"/>
    <col min="12556" max="12556" width="7.140625" style="32" customWidth="1"/>
    <col min="12557" max="12557" width="9.85546875" style="32" customWidth="1"/>
    <col min="12558" max="12558" width="1.5703125" style="32" customWidth="1"/>
    <col min="12559" max="12559" width="9.5703125" style="32" bestFit="1" customWidth="1"/>
    <col min="12560" max="12800" width="9" style="32"/>
    <col min="12801" max="12801" width="3.42578125" style="32" customWidth="1"/>
    <col min="12802" max="12802" width="30.7109375" style="32" customWidth="1"/>
    <col min="12803" max="12803" width="10.7109375" style="32" customWidth="1"/>
    <col min="12804" max="12806" width="0" style="32" hidden="1" customWidth="1"/>
    <col min="12807" max="12807" width="11.42578125" style="32" customWidth="1"/>
    <col min="12808" max="12810" width="0" style="32" hidden="1" customWidth="1"/>
    <col min="12811" max="12811" width="12.42578125" style="32" customWidth="1"/>
    <col min="12812" max="12812" width="7.140625" style="32" customWidth="1"/>
    <col min="12813" max="12813" width="9.85546875" style="32" customWidth="1"/>
    <col min="12814" max="12814" width="1.5703125" style="32" customWidth="1"/>
    <col min="12815" max="12815" width="9.5703125" style="32" bestFit="1" customWidth="1"/>
    <col min="12816" max="13056" width="9" style="32"/>
    <col min="13057" max="13057" width="3.42578125" style="32" customWidth="1"/>
    <col min="13058" max="13058" width="30.7109375" style="32" customWidth="1"/>
    <col min="13059" max="13059" width="10.7109375" style="32" customWidth="1"/>
    <col min="13060" max="13062" width="0" style="32" hidden="1" customWidth="1"/>
    <col min="13063" max="13063" width="11.42578125" style="32" customWidth="1"/>
    <col min="13064" max="13066" width="0" style="32" hidden="1" customWidth="1"/>
    <col min="13067" max="13067" width="12.42578125" style="32" customWidth="1"/>
    <col min="13068" max="13068" width="7.140625" style="32" customWidth="1"/>
    <col min="13069" max="13069" width="9.85546875" style="32" customWidth="1"/>
    <col min="13070" max="13070" width="1.5703125" style="32" customWidth="1"/>
    <col min="13071" max="13071" width="9.5703125" style="32" bestFit="1" customWidth="1"/>
    <col min="13072" max="13312" width="9" style="32"/>
    <col min="13313" max="13313" width="3.42578125" style="32" customWidth="1"/>
    <col min="13314" max="13314" width="30.7109375" style="32" customWidth="1"/>
    <col min="13315" max="13315" width="10.7109375" style="32" customWidth="1"/>
    <col min="13316" max="13318" width="0" style="32" hidden="1" customWidth="1"/>
    <col min="13319" max="13319" width="11.42578125" style="32" customWidth="1"/>
    <col min="13320" max="13322" width="0" style="32" hidden="1" customWidth="1"/>
    <col min="13323" max="13323" width="12.42578125" style="32" customWidth="1"/>
    <col min="13324" max="13324" width="7.140625" style="32" customWidth="1"/>
    <col min="13325" max="13325" width="9.85546875" style="32" customWidth="1"/>
    <col min="13326" max="13326" width="1.5703125" style="32" customWidth="1"/>
    <col min="13327" max="13327" width="9.5703125" style="32" bestFit="1" customWidth="1"/>
    <col min="13328" max="13568" width="9" style="32"/>
    <col min="13569" max="13569" width="3.42578125" style="32" customWidth="1"/>
    <col min="13570" max="13570" width="30.7109375" style="32" customWidth="1"/>
    <col min="13571" max="13571" width="10.7109375" style="32" customWidth="1"/>
    <col min="13572" max="13574" width="0" style="32" hidden="1" customWidth="1"/>
    <col min="13575" max="13575" width="11.42578125" style="32" customWidth="1"/>
    <col min="13576" max="13578" width="0" style="32" hidden="1" customWidth="1"/>
    <col min="13579" max="13579" width="12.42578125" style="32" customWidth="1"/>
    <col min="13580" max="13580" width="7.140625" style="32" customWidth="1"/>
    <col min="13581" max="13581" width="9.85546875" style="32" customWidth="1"/>
    <col min="13582" max="13582" width="1.5703125" style="32" customWidth="1"/>
    <col min="13583" max="13583" width="9.5703125" style="32" bestFit="1" customWidth="1"/>
    <col min="13584" max="13824" width="9" style="32"/>
    <col min="13825" max="13825" width="3.42578125" style="32" customWidth="1"/>
    <col min="13826" max="13826" width="30.7109375" style="32" customWidth="1"/>
    <col min="13827" max="13827" width="10.7109375" style="32" customWidth="1"/>
    <col min="13828" max="13830" width="0" style="32" hidden="1" customWidth="1"/>
    <col min="13831" max="13831" width="11.42578125" style="32" customWidth="1"/>
    <col min="13832" max="13834" width="0" style="32" hidden="1" customWidth="1"/>
    <col min="13835" max="13835" width="12.42578125" style="32" customWidth="1"/>
    <col min="13836" max="13836" width="7.140625" style="32" customWidth="1"/>
    <col min="13837" max="13837" width="9.85546875" style="32" customWidth="1"/>
    <col min="13838" max="13838" width="1.5703125" style="32" customWidth="1"/>
    <col min="13839" max="13839" width="9.5703125" style="32" bestFit="1" customWidth="1"/>
    <col min="13840" max="14080" width="9" style="32"/>
    <col min="14081" max="14081" width="3.42578125" style="32" customWidth="1"/>
    <col min="14082" max="14082" width="30.7109375" style="32" customWidth="1"/>
    <col min="14083" max="14083" width="10.7109375" style="32" customWidth="1"/>
    <col min="14084" max="14086" width="0" style="32" hidden="1" customWidth="1"/>
    <col min="14087" max="14087" width="11.42578125" style="32" customWidth="1"/>
    <col min="14088" max="14090" width="0" style="32" hidden="1" customWidth="1"/>
    <col min="14091" max="14091" width="12.42578125" style="32" customWidth="1"/>
    <col min="14092" max="14092" width="7.140625" style="32" customWidth="1"/>
    <col min="14093" max="14093" width="9.85546875" style="32" customWidth="1"/>
    <col min="14094" max="14094" width="1.5703125" style="32" customWidth="1"/>
    <col min="14095" max="14095" width="9.5703125" style="32" bestFit="1" customWidth="1"/>
    <col min="14096" max="14336" width="9" style="32"/>
    <col min="14337" max="14337" width="3.42578125" style="32" customWidth="1"/>
    <col min="14338" max="14338" width="30.7109375" style="32" customWidth="1"/>
    <col min="14339" max="14339" width="10.7109375" style="32" customWidth="1"/>
    <col min="14340" max="14342" width="0" style="32" hidden="1" customWidth="1"/>
    <col min="14343" max="14343" width="11.42578125" style="32" customWidth="1"/>
    <col min="14344" max="14346" width="0" style="32" hidden="1" customWidth="1"/>
    <col min="14347" max="14347" width="12.42578125" style="32" customWidth="1"/>
    <col min="14348" max="14348" width="7.140625" style="32" customWidth="1"/>
    <col min="14349" max="14349" width="9.85546875" style="32" customWidth="1"/>
    <col min="14350" max="14350" width="1.5703125" style="32" customWidth="1"/>
    <col min="14351" max="14351" width="9.5703125" style="32" bestFit="1" customWidth="1"/>
    <col min="14352" max="14592" width="9" style="32"/>
    <col min="14593" max="14593" width="3.42578125" style="32" customWidth="1"/>
    <col min="14594" max="14594" width="30.7109375" style="32" customWidth="1"/>
    <col min="14595" max="14595" width="10.7109375" style="32" customWidth="1"/>
    <col min="14596" max="14598" width="0" style="32" hidden="1" customWidth="1"/>
    <col min="14599" max="14599" width="11.42578125" style="32" customWidth="1"/>
    <col min="14600" max="14602" width="0" style="32" hidden="1" customWidth="1"/>
    <col min="14603" max="14603" width="12.42578125" style="32" customWidth="1"/>
    <col min="14604" max="14604" width="7.140625" style="32" customWidth="1"/>
    <col min="14605" max="14605" width="9.85546875" style="32" customWidth="1"/>
    <col min="14606" max="14606" width="1.5703125" style="32" customWidth="1"/>
    <col min="14607" max="14607" width="9.5703125" style="32" bestFit="1" customWidth="1"/>
    <col min="14608" max="14848" width="9" style="32"/>
    <col min="14849" max="14849" width="3.42578125" style="32" customWidth="1"/>
    <col min="14850" max="14850" width="30.7109375" style="32" customWidth="1"/>
    <col min="14851" max="14851" width="10.7109375" style="32" customWidth="1"/>
    <col min="14852" max="14854" width="0" style="32" hidden="1" customWidth="1"/>
    <col min="14855" max="14855" width="11.42578125" style="32" customWidth="1"/>
    <col min="14856" max="14858" width="0" style="32" hidden="1" customWidth="1"/>
    <col min="14859" max="14859" width="12.42578125" style="32" customWidth="1"/>
    <col min="14860" max="14860" width="7.140625" style="32" customWidth="1"/>
    <col min="14861" max="14861" width="9.85546875" style="32" customWidth="1"/>
    <col min="14862" max="14862" width="1.5703125" style="32" customWidth="1"/>
    <col min="14863" max="14863" width="9.5703125" style="32" bestFit="1" customWidth="1"/>
    <col min="14864" max="15104" width="9" style="32"/>
    <col min="15105" max="15105" width="3.42578125" style="32" customWidth="1"/>
    <col min="15106" max="15106" width="30.7109375" style="32" customWidth="1"/>
    <col min="15107" max="15107" width="10.7109375" style="32" customWidth="1"/>
    <col min="15108" max="15110" width="0" style="32" hidden="1" customWidth="1"/>
    <col min="15111" max="15111" width="11.42578125" style="32" customWidth="1"/>
    <col min="15112" max="15114" width="0" style="32" hidden="1" customWidth="1"/>
    <col min="15115" max="15115" width="12.42578125" style="32" customWidth="1"/>
    <col min="15116" max="15116" width="7.140625" style="32" customWidth="1"/>
    <col min="15117" max="15117" width="9.85546875" style="32" customWidth="1"/>
    <col min="15118" max="15118" width="1.5703125" style="32" customWidth="1"/>
    <col min="15119" max="15119" width="9.5703125" style="32" bestFit="1" customWidth="1"/>
    <col min="15120" max="15360" width="9" style="32"/>
    <col min="15361" max="15361" width="3.42578125" style="32" customWidth="1"/>
    <col min="15362" max="15362" width="30.7109375" style="32" customWidth="1"/>
    <col min="15363" max="15363" width="10.7109375" style="32" customWidth="1"/>
    <col min="15364" max="15366" width="0" style="32" hidden="1" customWidth="1"/>
    <col min="15367" max="15367" width="11.42578125" style="32" customWidth="1"/>
    <col min="15368" max="15370" width="0" style="32" hidden="1" customWidth="1"/>
    <col min="15371" max="15371" width="12.42578125" style="32" customWidth="1"/>
    <col min="15372" max="15372" width="7.140625" style="32" customWidth="1"/>
    <col min="15373" max="15373" width="9.85546875" style="32" customWidth="1"/>
    <col min="15374" max="15374" width="1.5703125" style="32" customWidth="1"/>
    <col min="15375" max="15375" width="9.5703125" style="32" bestFit="1" customWidth="1"/>
    <col min="15376" max="15616" width="9" style="32"/>
    <col min="15617" max="15617" width="3.42578125" style="32" customWidth="1"/>
    <col min="15618" max="15618" width="30.7109375" style="32" customWidth="1"/>
    <col min="15619" max="15619" width="10.7109375" style="32" customWidth="1"/>
    <col min="15620" max="15622" width="0" style="32" hidden="1" customWidth="1"/>
    <col min="15623" max="15623" width="11.42578125" style="32" customWidth="1"/>
    <col min="15624" max="15626" width="0" style="32" hidden="1" customWidth="1"/>
    <col min="15627" max="15627" width="12.42578125" style="32" customWidth="1"/>
    <col min="15628" max="15628" width="7.140625" style="32" customWidth="1"/>
    <col min="15629" max="15629" width="9.85546875" style="32" customWidth="1"/>
    <col min="15630" max="15630" width="1.5703125" style="32" customWidth="1"/>
    <col min="15631" max="15631" width="9.5703125" style="32" bestFit="1" customWidth="1"/>
    <col min="15632" max="15872" width="9" style="32"/>
    <col min="15873" max="15873" width="3.42578125" style="32" customWidth="1"/>
    <col min="15874" max="15874" width="30.7109375" style="32" customWidth="1"/>
    <col min="15875" max="15875" width="10.7109375" style="32" customWidth="1"/>
    <col min="15876" max="15878" width="0" style="32" hidden="1" customWidth="1"/>
    <col min="15879" max="15879" width="11.42578125" style="32" customWidth="1"/>
    <col min="15880" max="15882" width="0" style="32" hidden="1" customWidth="1"/>
    <col min="15883" max="15883" width="12.42578125" style="32" customWidth="1"/>
    <col min="15884" max="15884" width="7.140625" style="32" customWidth="1"/>
    <col min="15885" max="15885" width="9.85546875" style="32" customWidth="1"/>
    <col min="15886" max="15886" width="1.5703125" style="32" customWidth="1"/>
    <col min="15887" max="15887" width="9.5703125" style="32" bestFit="1" customWidth="1"/>
    <col min="15888" max="16128" width="9" style="32"/>
    <col min="16129" max="16129" width="3.42578125" style="32" customWidth="1"/>
    <col min="16130" max="16130" width="30.7109375" style="32" customWidth="1"/>
    <col min="16131" max="16131" width="10.7109375" style="32" customWidth="1"/>
    <col min="16132" max="16134" width="0" style="32" hidden="1" customWidth="1"/>
    <col min="16135" max="16135" width="11.42578125" style="32" customWidth="1"/>
    <col min="16136" max="16138" width="0" style="32" hidden="1" customWidth="1"/>
    <col min="16139" max="16139" width="12.42578125" style="32" customWidth="1"/>
    <col min="16140" max="16140" width="7.140625" style="32" customWidth="1"/>
    <col min="16141" max="16141" width="9.85546875" style="32" customWidth="1"/>
    <col min="16142" max="16142" width="1.5703125" style="32" customWidth="1"/>
    <col min="16143" max="16143" width="9.5703125" style="32" bestFit="1" customWidth="1"/>
    <col min="16144" max="16384" width="9" style="32"/>
  </cols>
  <sheetData>
    <row r="6" spans="1:14" ht="15" customHeight="1" x14ac:dyDescent="0.25">
      <c r="A6" s="189" t="s">
        <v>62</v>
      </c>
      <c r="B6" s="189"/>
    </row>
    <row r="7" spans="1:14" x14ac:dyDescent="0.25">
      <c r="A7" s="190"/>
      <c r="B7" s="190"/>
    </row>
    <row r="8" spans="1:14" x14ac:dyDescent="0.25">
      <c r="A8" s="190"/>
      <c r="B8" s="190"/>
    </row>
    <row r="9" spans="1:14" ht="14.25" customHeight="1" x14ac:dyDescent="0.25">
      <c r="B9" s="33"/>
      <c r="C9" s="34"/>
      <c r="D9" s="35"/>
      <c r="E9" s="35"/>
      <c r="F9" s="35"/>
      <c r="G9" s="34"/>
      <c r="H9" s="35"/>
      <c r="I9" s="35"/>
      <c r="J9" s="34"/>
      <c r="K9" s="34"/>
      <c r="L9" s="35"/>
      <c r="M9" s="36"/>
    </row>
    <row r="10" spans="1:14" ht="15.6" customHeight="1" x14ac:dyDescent="0.25">
      <c r="A10" s="191" t="s">
        <v>83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35"/>
      <c r="M10" s="37"/>
      <c r="N10" s="37"/>
    </row>
    <row r="11" spans="1:14" ht="18.600000000000001" customHeight="1" thickBot="1" x14ac:dyDescent="0.3">
      <c r="B11" s="37"/>
      <c r="C11" s="34"/>
      <c r="D11" s="35"/>
      <c r="E11" s="35"/>
      <c r="F11" s="35"/>
      <c r="G11" s="34"/>
      <c r="H11" s="35"/>
      <c r="I11" s="35"/>
      <c r="J11" s="34"/>
      <c r="K11" s="34"/>
      <c r="L11" s="38"/>
      <c r="M11" s="37"/>
      <c r="N11" s="38"/>
    </row>
    <row r="12" spans="1:14" x14ac:dyDescent="0.25">
      <c r="A12" s="184" t="s">
        <v>71</v>
      </c>
      <c r="B12" s="182" t="s">
        <v>8</v>
      </c>
      <c r="C12" s="55" t="s">
        <v>71</v>
      </c>
      <c r="D12" s="56" t="s">
        <v>1</v>
      </c>
      <c r="E12" s="55" t="s">
        <v>2</v>
      </c>
      <c r="F12" s="56" t="s">
        <v>3</v>
      </c>
      <c r="G12" s="57" t="s">
        <v>4</v>
      </c>
      <c r="H12" s="55" t="s">
        <v>5</v>
      </c>
      <c r="I12" s="55" t="s">
        <v>5</v>
      </c>
      <c r="J12" s="58" t="s">
        <v>5</v>
      </c>
      <c r="K12" s="182" t="s">
        <v>81</v>
      </c>
      <c r="L12" s="55" t="s">
        <v>7</v>
      </c>
      <c r="M12" s="182" t="s">
        <v>14</v>
      </c>
    </row>
    <row r="13" spans="1:14" ht="13.5" customHeight="1" thickBot="1" x14ac:dyDescent="0.3">
      <c r="A13" s="185"/>
      <c r="B13" s="183"/>
      <c r="C13" s="59"/>
      <c r="D13" s="60" t="s">
        <v>9</v>
      </c>
      <c r="E13" s="59" t="s">
        <v>10</v>
      </c>
      <c r="F13" s="60" t="s">
        <v>11</v>
      </c>
      <c r="G13" s="61">
        <v>0.15</v>
      </c>
      <c r="H13" s="62">
        <v>0.28000000000000003</v>
      </c>
      <c r="I13" s="63">
        <v>0.25</v>
      </c>
      <c r="J13" s="62">
        <v>0.3</v>
      </c>
      <c r="K13" s="183"/>
      <c r="L13" s="59" t="s">
        <v>13</v>
      </c>
      <c r="M13" s="183"/>
    </row>
    <row r="14" spans="1:14" ht="14.25" customHeight="1" x14ac:dyDescent="0.25">
      <c r="A14" s="161">
        <v>2300349</v>
      </c>
      <c r="B14" s="65" t="s">
        <v>15</v>
      </c>
      <c r="C14" s="66">
        <v>2300224</v>
      </c>
      <c r="D14" s="67">
        <v>281</v>
      </c>
      <c r="E14" s="68">
        <v>138.79</v>
      </c>
      <c r="F14" s="69">
        <f>1-(E14/C14)</f>
        <v>0.99993966239809684</v>
      </c>
      <c r="G14" s="68">
        <v>350</v>
      </c>
      <c r="H14" s="67">
        <f>$C14*(1-H$13)</f>
        <v>1656161.28</v>
      </c>
      <c r="I14" s="68">
        <f>$C14*(1-I$13)</f>
        <v>1725168</v>
      </c>
      <c r="J14" s="69">
        <f>$C14*(1-J$13)</f>
        <v>1610156.7999999998</v>
      </c>
      <c r="K14" s="70"/>
      <c r="L14" s="71"/>
      <c r="M14" s="72">
        <f t="shared" ref="M14:M37" si="0">L14*K14*G14</f>
        <v>0</v>
      </c>
    </row>
    <row r="15" spans="1:14" ht="13.5" customHeight="1" x14ac:dyDescent="0.25">
      <c r="A15" s="162">
        <v>2300327</v>
      </c>
      <c r="B15" s="73" t="s">
        <v>16</v>
      </c>
      <c r="C15" s="74">
        <v>2300202</v>
      </c>
      <c r="D15" s="75"/>
      <c r="E15" s="76"/>
      <c r="F15" s="77"/>
      <c r="G15" s="76">
        <v>266</v>
      </c>
      <c r="H15" s="75"/>
      <c r="I15" s="76"/>
      <c r="J15" s="77"/>
      <c r="K15" s="78"/>
      <c r="L15" s="79"/>
      <c r="M15" s="80">
        <f t="shared" si="0"/>
        <v>0</v>
      </c>
    </row>
    <row r="16" spans="1:14" ht="15" customHeight="1" x14ac:dyDescent="0.25">
      <c r="A16" s="162">
        <v>2300350</v>
      </c>
      <c r="B16" s="73" t="s">
        <v>17</v>
      </c>
      <c r="C16" s="74">
        <v>2300225</v>
      </c>
      <c r="D16" s="75"/>
      <c r="E16" s="76"/>
      <c r="F16" s="77"/>
      <c r="G16" s="76">
        <v>242</v>
      </c>
      <c r="H16" s="75"/>
      <c r="I16" s="76"/>
      <c r="J16" s="77"/>
      <c r="K16" s="78"/>
      <c r="L16" s="79"/>
      <c r="M16" s="80">
        <f t="shared" si="0"/>
        <v>0</v>
      </c>
    </row>
    <row r="17" spans="1:15" ht="15" customHeight="1" x14ac:dyDescent="0.25">
      <c r="A17" s="162">
        <v>2300351</v>
      </c>
      <c r="B17" s="73" t="s">
        <v>18</v>
      </c>
      <c r="C17" s="74">
        <v>2300226</v>
      </c>
      <c r="D17" s="75"/>
      <c r="E17" s="76"/>
      <c r="F17" s="77"/>
      <c r="G17" s="76">
        <v>217</v>
      </c>
      <c r="H17" s="75"/>
      <c r="I17" s="76"/>
      <c r="J17" s="77"/>
      <c r="K17" s="78"/>
      <c r="L17" s="79"/>
      <c r="M17" s="80">
        <f t="shared" si="0"/>
        <v>0</v>
      </c>
      <c r="O17" s="39"/>
    </row>
    <row r="18" spans="1:15" ht="14.25" customHeight="1" x14ac:dyDescent="0.25">
      <c r="A18" s="162">
        <v>2300328</v>
      </c>
      <c r="B18" s="73" t="s">
        <v>20</v>
      </c>
      <c r="C18" s="74">
        <v>2300203</v>
      </c>
      <c r="D18" s="75">
        <v>212.93</v>
      </c>
      <c r="E18" s="76">
        <v>124.97</v>
      </c>
      <c r="F18" s="77">
        <f>1-(E18/C18)</f>
        <v>0.99994567001260326</v>
      </c>
      <c r="G18" s="76">
        <v>229</v>
      </c>
      <c r="H18" s="75">
        <f t="shared" ref="H18:J23" si="1">$C18*(1-H$13)</f>
        <v>1656146.16</v>
      </c>
      <c r="I18" s="76">
        <f t="shared" si="1"/>
        <v>1725152.25</v>
      </c>
      <c r="J18" s="77">
        <f t="shared" si="1"/>
        <v>1610142.0999999999</v>
      </c>
      <c r="K18" s="78"/>
      <c r="L18" s="79"/>
      <c r="M18" s="80">
        <f t="shared" si="0"/>
        <v>0</v>
      </c>
    </row>
    <row r="19" spans="1:15" ht="14.25" customHeight="1" x14ac:dyDescent="0.25">
      <c r="A19" s="162">
        <v>2301695</v>
      </c>
      <c r="B19" s="73" t="s">
        <v>76</v>
      </c>
      <c r="C19" s="74"/>
      <c r="D19" s="75"/>
      <c r="E19" s="76"/>
      <c r="F19" s="77"/>
      <c r="G19" s="76">
        <v>312</v>
      </c>
      <c r="H19" s="75"/>
      <c r="I19" s="76"/>
      <c r="J19" s="77"/>
      <c r="K19" s="78"/>
      <c r="L19" s="79"/>
      <c r="M19" s="80">
        <f t="shared" si="0"/>
        <v>0</v>
      </c>
    </row>
    <row r="20" spans="1:15" ht="14.25" customHeight="1" x14ac:dyDescent="0.25">
      <c r="A20" s="162">
        <v>2301698</v>
      </c>
      <c r="B20" s="73" t="s">
        <v>21</v>
      </c>
      <c r="C20" s="74"/>
      <c r="D20" s="75"/>
      <c r="E20" s="76"/>
      <c r="F20" s="77"/>
      <c r="G20" s="76">
        <v>204</v>
      </c>
      <c r="H20" s="75"/>
      <c r="I20" s="76"/>
      <c r="J20" s="77"/>
      <c r="K20" s="78"/>
      <c r="L20" s="79"/>
      <c r="M20" s="80">
        <f t="shared" si="0"/>
        <v>0</v>
      </c>
    </row>
    <row r="21" spans="1:15" ht="14.25" customHeight="1" x14ac:dyDescent="0.25">
      <c r="A21" s="162">
        <v>2301700</v>
      </c>
      <c r="B21" s="73" t="s">
        <v>22</v>
      </c>
      <c r="C21" s="74"/>
      <c r="D21" s="75"/>
      <c r="E21" s="76"/>
      <c r="F21" s="77"/>
      <c r="G21" s="76">
        <v>179</v>
      </c>
      <c r="H21" s="75"/>
      <c r="I21" s="76"/>
      <c r="J21" s="77"/>
      <c r="K21" s="78"/>
      <c r="L21" s="79"/>
      <c r="M21" s="80">
        <f t="shared" si="0"/>
        <v>0</v>
      </c>
    </row>
    <row r="22" spans="1:15" ht="14.25" customHeight="1" x14ac:dyDescent="0.25">
      <c r="A22" s="162">
        <v>2301696</v>
      </c>
      <c r="B22" s="73" t="s">
        <v>23</v>
      </c>
      <c r="C22" s="74"/>
      <c r="D22" s="75"/>
      <c r="E22" s="76"/>
      <c r="F22" s="77"/>
      <c r="G22" s="76">
        <v>274</v>
      </c>
      <c r="H22" s="75"/>
      <c r="I22" s="76"/>
      <c r="J22" s="77"/>
      <c r="K22" s="78"/>
      <c r="L22" s="79"/>
      <c r="M22" s="80">
        <f t="shared" si="0"/>
        <v>0</v>
      </c>
    </row>
    <row r="23" spans="1:15" ht="14.25" customHeight="1" x14ac:dyDescent="0.25">
      <c r="A23" s="162">
        <v>2300329</v>
      </c>
      <c r="B23" s="73" t="s">
        <v>24</v>
      </c>
      <c r="C23" s="74">
        <v>2300204</v>
      </c>
      <c r="D23" s="75">
        <v>144.82</v>
      </c>
      <c r="E23" s="76">
        <v>103.57</v>
      </c>
      <c r="F23" s="77">
        <f>1-(E23/C23)</f>
        <v>0.99995497355886698</v>
      </c>
      <c r="G23" s="76">
        <v>191</v>
      </c>
      <c r="H23" s="75">
        <f t="shared" si="1"/>
        <v>1656146.88</v>
      </c>
      <c r="I23" s="76">
        <f t="shared" si="1"/>
        <v>1725153</v>
      </c>
      <c r="J23" s="77">
        <f t="shared" si="1"/>
        <v>1610142.7999999998</v>
      </c>
      <c r="K23" s="78"/>
      <c r="L23" s="79"/>
      <c r="M23" s="80">
        <f t="shared" si="0"/>
        <v>0</v>
      </c>
    </row>
    <row r="24" spans="1:15" ht="14.25" customHeight="1" x14ac:dyDescent="0.25">
      <c r="A24" s="162">
        <v>2301697</v>
      </c>
      <c r="B24" s="81" t="s">
        <v>25</v>
      </c>
      <c r="C24" s="82"/>
      <c r="D24" s="83"/>
      <c r="E24" s="84"/>
      <c r="F24" s="85"/>
      <c r="G24" s="84">
        <v>166</v>
      </c>
      <c r="H24" s="83"/>
      <c r="I24" s="84"/>
      <c r="J24" s="85"/>
      <c r="K24" s="86"/>
      <c r="L24" s="87"/>
      <c r="M24" s="88">
        <f t="shared" si="0"/>
        <v>0</v>
      </c>
    </row>
    <row r="25" spans="1:15" ht="14.25" customHeight="1" x14ac:dyDescent="0.25">
      <c r="A25" s="162">
        <v>2301699</v>
      </c>
      <c r="B25" s="73" t="s">
        <v>26</v>
      </c>
      <c r="C25" s="82"/>
      <c r="D25" s="83"/>
      <c r="E25" s="84"/>
      <c r="F25" s="85"/>
      <c r="G25" s="84">
        <v>141</v>
      </c>
      <c r="H25" s="83"/>
      <c r="I25" s="84"/>
      <c r="J25" s="85"/>
      <c r="K25" s="86"/>
      <c r="L25" s="87"/>
      <c r="M25" s="88">
        <f t="shared" si="0"/>
        <v>0</v>
      </c>
    </row>
    <row r="26" spans="1:15" ht="14.25" customHeight="1" x14ac:dyDescent="0.25">
      <c r="A26" s="162">
        <v>2301701</v>
      </c>
      <c r="B26" s="73" t="s">
        <v>27</v>
      </c>
      <c r="C26" s="82">
        <v>430.1</v>
      </c>
      <c r="D26" s="83"/>
      <c r="E26" s="84"/>
      <c r="F26" s="85"/>
      <c r="G26" s="84">
        <v>402</v>
      </c>
      <c r="H26" s="83"/>
      <c r="I26" s="84"/>
      <c r="J26" s="85"/>
      <c r="K26" s="86"/>
      <c r="L26" s="87"/>
      <c r="M26" s="88">
        <f t="shared" si="0"/>
        <v>0</v>
      </c>
    </row>
    <row r="27" spans="1:15" ht="14.25" customHeight="1" x14ac:dyDescent="0.25">
      <c r="A27" s="162">
        <v>2300342</v>
      </c>
      <c r="B27" s="89" t="s">
        <v>28</v>
      </c>
      <c r="C27" s="74">
        <v>2300217</v>
      </c>
      <c r="D27" s="75"/>
      <c r="E27" s="76"/>
      <c r="F27" s="77"/>
      <c r="G27" s="76">
        <v>306</v>
      </c>
      <c r="H27" s="75"/>
      <c r="I27" s="76"/>
      <c r="J27" s="77"/>
      <c r="K27" s="78"/>
      <c r="L27" s="79"/>
      <c r="M27" s="80">
        <f t="shared" si="0"/>
        <v>0</v>
      </c>
    </row>
    <row r="28" spans="1:15" ht="15.75" customHeight="1" x14ac:dyDescent="0.25">
      <c r="A28" s="162">
        <v>2301709</v>
      </c>
      <c r="B28" s="73" t="s">
        <v>29</v>
      </c>
      <c r="C28" s="74">
        <v>297</v>
      </c>
      <c r="D28" s="75"/>
      <c r="E28" s="76"/>
      <c r="F28" s="77"/>
      <c r="G28" s="76">
        <v>278</v>
      </c>
      <c r="H28" s="75"/>
      <c r="I28" s="76"/>
      <c r="J28" s="77"/>
      <c r="K28" s="78"/>
      <c r="L28" s="79"/>
      <c r="M28" s="80">
        <f t="shared" si="0"/>
        <v>0</v>
      </c>
    </row>
    <row r="29" spans="1:15" ht="15.75" customHeight="1" x14ac:dyDescent="0.25">
      <c r="A29" s="162">
        <v>2301712</v>
      </c>
      <c r="B29" s="73" t="s">
        <v>30</v>
      </c>
      <c r="C29" s="74">
        <v>266.3</v>
      </c>
      <c r="D29" s="75"/>
      <c r="E29" s="76"/>
      <c r="F29" s="77"/>
      <c r="G29" s="76">
        <v>249</v>
      </c>
      <c r="H29" s="75"/>
      <c r="I29" s="76"/>
      <c r="J29" s="77"/>
      <c r="K29" s="78"/>
      <c r="L29" s="79"/>
      <c r="M29" s="80">
        <f t="shared" si="0"/>
        <v>0</v>
      </c>
    </row>
    <row r="30" spans="1:15" ht="14.25" customHeight="1" x14ac:dyDescent="0.25">
      <c r="A30" s="162">
        <v>2301702</v>
      </c>
      <c r="B30" s="73" t="s">
        <v>31</v>
      </c>
      <c r="C30" s="74">
        <v>384.1</v>
      </c>
      <c r="D30" s="75"/>
      <c r="E30" s="76"/>
      <c r="F30" s="77"/>
      <c r="G30" s="76">
        <v>359</v>
      </c>
      <c r="H30" s="75"/>
      <c r="I30" s="76"/>
      <c r="J30" s="77"/>
      <c r="K30" s="78"/>
      <c r="L30" s="79"/>
      <c r="M30" s="80">
        <f t="shared" si="0"/>
        <v>0</v>
      </c>
    </row>
    <row r="31" spans="1:15" ht="15" customHeight="1" x14ac:dyDescent="0.25">
      <c r="A31" s="162">
        <v>2300343</v>
      </c>
      <c r="B31" s="73" t="s">
        <v>32</v>
      </c>
      <c r="C31" s="74">
        <v>2300218</v>
      </c>
      <c r="D31" s="75"/>
      <c r="E31" s="76"/>
      <c r="F31" s="77"/>
      <c r="G31" s="76">
        <v>263</v>
      </c>
      <c r="H31" s="75"/>
      <c r="I31" s="76"/>
      <c r="J31" s="77"/>
      <c r="K31" s="78"/>
      <c r="L31" s="79"/>
      <c r="M31" s="80">
        <f t="shared" si="0"/>
        <v>0</v>
      </c>
    </row>
    <row r="32" spans="1:15" ht="15" customHeight="1" x14ac:dyDescent="0.25">
      <c r="A32" s="162">
        <v>2301708</v>
      </c>
      <c r="B32" s="73" t="s">
        <v>33</v>
      </c>
      <c r="C32" s="74">
        <v>251</v>
      </c>
      <c r="D32" s="75"/>
      <c r="E32" s="76"/>
      <c r="F32" s="77"/>
      <c r="G32" s="76">
        <v>235</v>
      </c>
      <c r="H32" s="75"/>
      <c r="I32" s="76"/>
      <c r="J32" s="77"/>
      <c r="K32" s="78"/>
      <c r="L32" s="79"/>
      <c r="M32" s="80">
        <f t="shared" si="0"/>
        <v>0</v>
      </c>
    </row>
    <row r="33" spans="1:15" ht="15" customHeight="1" x14ac:dyDescent="0.25">
      <c r="A33" s="162">
        <v>2301711</v>
      </c>
      <c r="B33" s="73" t="s">
        <v>34</v>
      </c>
      <c r="C33" s="74">
        <v>220.3</v>
      </c>
      <c r="D33" s="75"/>
      <c r="E33" s="76"/>
      <c r="F33" s="77"/>
      <c r="G33" s="76">
        <v>206</v>
      </c>
      <c r="H33" s="75"/>
      <c r="I33" s="76"/>
      <c r="J33" s="77"/>
      <c r="K33" s="78"/>
      <c r="L33" s="79"/>
      <c r="M33" s="80">
        <f t="shared" si="0"/>
        <v>0</v>
      </c>
    </row>
    <row r="34" spans="1:15" ht="14.25" customHeight="1" x14ac:dyDescent="0.25">
      <c r="A34" s="162">
        <v>2301703</v>
      </c>
      <c r="B34" s="73" t="s">
        <v>35</v>
      </c>
      <c r="C34" s="74">
        <v>337</v>
      </c>
      <c r="D34" s="75"/>
      <c r="E34" s="76"/>
      <c r="F34" s="77"/>
      <c r="G34" s="76">
        <v>315</v>
      </c>
      <c r="H34" s="75"/>
      <c r="I34" s="76"/>
      <c r="J34" s="77"/>
      <c r="K34" s="78"/>
      <c r="L34" s="79"/>
      <c r="M34" s="80">
        <f t="shared" si="0"/>
        <v>0</v>
      </c>
    </row>
    <row r="35" spans="1:15" ht="15" customHeight="1" x14ac:dyDescent="0.25">
      <c r="A35" s="162">
        <v>2300344</v>
      </c>
      <c r="B35" s="73" t="s">
        <v>36</v>
      </c>
      <c r="C35" s="74">
        <v>2300219</v>
      </c>
      <c r="D35" s="75"/>
      <c r="E35" s="76"/>
      <c r="F35" s="77"/>
      <c r="G35" s="76">
        <v>219</v>
      </c>
      <c r="H35" s="75"/>
      <c r="I35" s="76"/>
      <c r="J35" s="77"/>
      <c r="K35" s="78"/>
      <c r="L35" s="79"/>
      <c r="M35" s="80">
        <f t="shared" si="0"/>
        <v>0</v>
      </c>
    </row>
    <row r="36" spans="1:15" ht="15" customHeight="1" x14ac:dyDescent="0.25">
      <c r="A36" s="162">
        <v>2301707</v>
      </c>
      <c r="B36" s="73" t="s">
        <v>37</v>
      </c>
      <c r="C36" s="90">
        <v>203.9</v>
      </c>
      <c r="D36" s="91"/>
      <c r="E36" s="92"/>
      <c r="F36" s="93"/>
      <c r="G36" s="92">
        <v>191</v>
      </c>
      <c r="H36" s="91"/>
      <c r="I36" s="92"/>
      <c r="J36" s="93"/>
      <c r="K36" s="94"/>
      <c r="L36" s="95"/>
      <c r="M36" s="96">
        <f t="shared" si="0"/>
        <v>0</v>
      </c>
    </row>
    <row r="37" spans="1:15" ht="16.5" customHeight="1" thickBot="1" x14ac:dyDescent="0.3">
      <c r="A37" s="163">
        <v>2301710</v>
      </c>
      <c r="B37" s="97" t="s">
        <v>38</v>
      </c>
      <c r="C37" s="98">
        <v>173.2</v>
      </c>
      <c r="D37" s="99"/>
      <c r="E37" s="100"/>
      <c r="F37" s="101"/>
      <c r="G37" s="100">
        <v>162</v>
      </c>
      <c r="H37" s="99"/>
      <c r="I37" s="100"/>
      <c r="J37" s="101"/>
      <c r="K37" s="102"/>
      <c r="L37" s="103"/>
      <c r="M37" s="104">
        <f t="shared" si="0"/>
        <v>0</v>
      </c>
    </row>
    <row r="38" spans="1:15" ht="16.5" thickBot="1" x14ac:dyDescent="0.3">
      <c r="A38" s="164"/>
      <c r="B38" s="105" t="s">
        <v>39</v>
      </c>
      <c r="C38" s="106"/>
      <c r="D38" s="107"/>
      <c r="E38" s="108"/>
      <c r="F38" s="109"/>
      <c r="G38" s="108"/>
      <c r="H38" s="107"/>
      <c r="I38" s="108"/>
      <c r="J38" s="109"/>
      <c r="K38" s="110"/>
      <c r="L38" s="111"/>
      <c r="M38" s="106"/>
    </row>
    <row r="39" spans="1:15" ht="15" customHeight="1" x14ac:dyDescent="0.25">
      <c r="A39" s="161">
        <v>2300346</v>
      </c>
      <c r="B39" s="65" t="s">
        <v>40</v>
      </c>
      <c r="C39" s="70">
        <v>2300221</v>
      </c>
      <c r="D39" s="72"/>
      <c r="E39" s="72"/>
      <c r="F39" s="112"/>
      <c r="G39" s="68">
        <v>250</v>
      </c>
      <c r="H39" s="113"/>
      <c r="I39" s="72"/>
      <c r="J39" s="72"/>
      <c r="K39" s="114"/>
      <c r="L39" s="70"/>
      <c r="M39" s="113">
        <f t="shared" ref="M39:M57" si="2">L39*K39*G39</f>
        <v>0</v>
      </c>
    </row>
    <row r="40" spans="1:15" ht="15" customHeight="1" x14ac:dyDescent="0.25">
      <c r="A40" s="162">
        <v>2300330</v>
      </c>
      <c r="B40" s="73" t="s">
        <v>41</v>
      </c>
      <c r="C40" s="78">
        <v>2300205</v>
      </c>
      <c r="D40" s="80"/>
      <c r="E40" s="80">
        <v>89.1</v>
      </c>
      <c r="F40" s="115"/>
      <c r="G40" s="76">
        <v>166</v>
      </c>
      <c r="H40" s="116"/>
      <c r="I40" s="80"/>
      <c r="J40" s="80"/>
      <c r="K40" s="117"/>
      <c r="L40" s="78"/>
      <c r="M40" s="116">
        <f t="shared" si="2"/>
        <v>0</v>
      </c>
    </row>
    <row r="41" spans="1:15" ht="15" customHeight="1" x14ac:dyDescent="0.25">
      <c r="A41" s="162">
        <v>2300347</v>
      </c>
      <c r="B41" s="73" t="s">
        <v>42</v>
      </c>
      <c r="C41" s="78">
        <v>2300222</v>
      </c>
      <c r="D41" s="80"/>
      <c r="E41" s="80"/>
      <c r="F41" s="115"/>
      <c r="G41" s="76">
        <v>141</v>
      </c>
      <c r="H41" s="116"/>
      <c r="I41" s="80"/>
      <c r="J41" s="80"/>
      <c r="K41" s="117"/>
      <c r="L41" s="78"/>
      <c r="M41" s="116">
        <f t="shared" si="2"/>
        <v>0</v>
      </c>
    </row>
    <row r="42" spans="1:15" ht="14.25" customHeight="1" x14ac:dyDescent="0.25">
      <c r="A42" s="162">
        <v>2300348</v>
      </c>
      <c r="B42" s="73" t="s">
        <v>43</v>
      </c>
      <c r="C42" s="78">
        <v>2300223</v>
      </c>
      <c r="D42" s="80"/>
      <c r="E42" s="80">
        <v>30.68</v>
      </c>
      <c r="F42" s="115"/>
      <c r="G42" s="76">
        <v>117</v>
      </c>
      <c r="H42" s="116"/>
      <c r="I42" s="80"/>
      <c r="J42" s="80"/>
      <c r="K42" s="117"/>
      <c r="L42" s="78"/>
      <c r="M42" s="116">
        <f t="shared" si="2"/>
        <v>0</v>
      </c>
    </row>
    <row r="43" spans="1:15" ht="15.75" customHeight="1" x14ac:dyDescent="0.25">
      <c r="A43" s="162">
        <v>2301704</v>
      </c>
      <c r="B43" s="89" t="s">
        <v>44</v>
      </c>
      <c r="C43" s="78">
        <v>307.10000000000002</v>
      </c>
      <c r="D43" s="80"/>
      <c r="E43" s="80"/>
      <c r="F43" s="115"/>
      <c r="G43" s="76">
        <v>287</v>
      </c>
      <c r="H43" s="116"/>
      <c r="I43" s="80"/>
      <c r="J43" s="80"/>
      <c r="K43" s="117"/>
      <c r="L43" s="78"/>
      <c r="M43" s="116">
        <f t="shared" si="2"/>
        <v>0</v>
      </c>
    </row>
    <row r="44" spans="1:15" ht="14.25" customHeight="1" x14ac:dyDescent="0.25">
      <c r="A44" s="162">
        <v>2300345</v>
      </c>
      <c r="B44" s="73" t="s">
        <v>45</v>
      </c>
      <c r="C44" s="78">
        <v>2300220</v>
      </c>
      <c r="D44" s="80"/>
      <c r="E44" s="80"/>
      <c r="F44" s="115"/>
      <c r="G44" s="76">
        <v>191</v>
      </c>
      <c r="H44" s="116"/>
      <c r="I44" s="80"/>
      <c r="J44" s="80"/>
      <c r="K44" s="117"/>
      <c r="L44" s="78"/>
      <c r="M44" s="116">
        <f t="shared" si="2"/>
        <v>0</v>
      </c>
    </row>
    <row r="45" spans="1:15" ht="14.25" customHeight="1" x14ac:dyDescent="0.25">
      <c r="A45" s="162">
        <v>2301705</v>
      </c>
      <c r="B45" s="73" t="s">
        <v>46</v>
      </c>
      <c r="C45" s="78">
        <v>174</v>
      </c>
      <c r="D45" s="80"/>
      <c r="E45" s="80"/>
      <c r="F45" s="115"/>
      <c r="G45" s="76">
        <v>163</v>
      </c>
      <c r="H45" s="116"/>
      <c r="I45" s="80"/>
      <c r="J45" s="80"/>
      <c r="K45" s="117"/>
      <c r="L45" s="78"/>
      <c r="M45" s="116">
        <f t="shared" si="2"/>
        <v>0</v>
      </c>
    </row>
    <row r="46" spans="1:15" ht="16.5" customHeight="1" thickBot="1" x14ac:dyDescent="0.3">
      <c r="A46" s="162">
        <v>2301706</v>
      </c>
      <c r="B46" s="118" t="s">
        <v>47</v>
      </c>
      <c r="C46" s="102">
        <v>143.30000000000001</v>
      </c>
      <c r="D46" s="104"/>
      <c r="E46" s="104"/>
      <c r="F46" s="119"/>
      <c r="G46" s="100">
        <v>134</v>
      </c>
      <c r="H46" s="120"/>
      <c r="I46" s="104"/>
      <c r="J46" s="104"/>
      <c r="K46" s="121"/>
      <c r="L46" s="102"/>
      <c r="M46" s="120">
        <f t="shared" si="2"/>
        <v>0</v>
      </c>
    </row>
    <row r="47" spans="1:15" s="40" customFormat="1" ht="16.5" customHeight="1" x14ac:dyDescent="0.25">
      <c r="A47" s="165">
        <v>2300332</v>
      </c>
      <c r="B47" s="122" t="s">
        <v>48</v>
      </c>
      <c r="C47" s="70">
        <v>2300207</v>
      </c>
      <c r="D47" s="72">
        <v>33.6</v>
      </c>
      <c r="E47" s="72">
        <v>13.3</v>
      </c>
      <c r="F47" s="112">
        <f t="shared" ref="F47:F57" si="3">1-(E47/C47)</f>
        <v>0.9999942179116923</v>
      </c>
      <c r="G47" s="68">
        <v>22</v>
      </c>
      <c r="H47" s="113">
        <f t="shared" ref="H47:J57" si="4">$C47*(1-H$13)</f>
        <v>1656149.04</v>
      </c>
      <c r="I47" s="72">
        <f t="shared" si="4"/>
        <v>1725155.25</v>
      </c>
      <c r="J47" s="72">
        <f t="shared" si="4"/>
        <v>1610144.9</v>
      </c>
      <c r="K47" s="114"/>
      <c r="L47" s="70"/>
      <c r="M47" s="113">
        <f t="shared" si="2"/>
        <v>0</v>
      </c>
    </row>
    <row r="48" spans="1:15" ht="15" customHeight="1" x14ac:dyDescent="0.25">
      <c r="A48" s="162">
        <v>2300333</v>
      </c>
      <c r="B48" s="73" t="s">
        <v>49</v>
      </c>
      <c r="C48" s="78">
        <v>2300208</v>
      </c>
      <c r="D48" s="80">
        <v>50</v>
      </c>
      <c r="E48" s="80">
        <v>30.09</v>
      </c>
      <c r="F48" s="115">
        <f t="shared" si="3"/>
        <v>0.9999869185743202</v>
      </c>
      <c r="G48" s="76">
        <v>54</v>
      </c>
      <c r="H48" s="116">
        <f t="shared" si="4"/>
        <v>1656149.76</v>
      </c>
      <c r="I48" s="80">
        <f t="shared" si="4"/>
        <v>1725156</v>
      </c>
      <c r="J48" s="80">
        <f t="shared" si="4"/>
        <v>1610145.5999999999</v>
      </c>
      <c r="K48" s="117"/>
      <c r="L48" s="78"/>
      <c r="M48" s="116">
        <f t="shared" si="2"/>
        <v>0</v>
      </c>
      <c r="O48" s="39"/>
    </row>
    <row r="49" spans="1:15" ht="15" customHeight="1" x14ac:dyDescent="0.25">
      <c r="A49" s="162">
        <v>2300339</v>
      </c>
      <c r="B49" s="73" t="s">
        <v>72</v>
      </c>
      <c r="C49" s="78">
        <v>2300214</v>
      </c>
      <c r="D49" s="80"/>
      <c r="E49" s="80"/>
      <c r="F49" s="115"/>
      <c r="G49" s="76">
        <v>25</v>
      </c>
      <c r="H49" s="116"/>
      <c r="I49" s="80"/>
      <c r="J49" s="80"/>
      <c r="K49" s="117"/>
      <c r="L49" s="78"/>
      <c r="M49" s="116">
        <f t="shared" si="2"/>
        <v>0</v>
      </c>
      <c r="O49" s="39"/>
    </row>
    <row r="50" spans="1:15" ht="15" customHeight="1" x14ac:dyDescent="0.25">
      <c r="A50" s="162">
        <v>2300340</v>
      </c>
      <c r="B50" s="73" t="s">
        <v>73</v>
      </c>
      <c r="C50" s="78">
        <v>2300215</v>
      </c>
      <c r="D50" s="80"/>
      <c r="E50" s="80"/>
      <c r="F50" s="115"/>
      <c r="G50" s="76">
        <v>60</v>
      </c>
      <c r="H50" s="116"/>
      <c r="I50" s="80"/>
      <c r="J50" s="80"/>
      <c r="K50" s="117"/>
      <c r="L50" s="78"/>
      <c r="M50" s="116">
        <f t="shared" si="2"/>
        <v>0</v>
      </c>
      <c r="O50" s="39"/>
    </row>
    <row r="51" spans="1:15" ht="15" customHeight="1" x14ac:dyDescent="0.25">
      <c r="A51" s="162">
        <v>2300341</v>
      </c>
      <c r="B51" s="73" t="s">
        <v>74</v>
      </c>
      <c r="C51" s="78">
        <v>2300216</v>
      </c>
      <c r="D51" s="80"/>
      <c r="E51" s="80"/>
      <c r="F51" s="115"/>
      <c r="G51" s="76">
        <v>60</v>
      </c>
      <c r="H51" s="116"/>
      <c r="I51" s="80"/>
      <c r="J51" s="80"/>
      <c r="K51" s="117"/>
      <c r="L51" s="78"/>
      <c r="M51" s="116">
        <f t="shared" si="2"/>
        <v>0</v>
      </c>
      <c r="O51" s="39"/>
    </row>
    <row r="52" spans="1:15" s="40" customFormat="1" ht="15.75" customHeight="1" x14ac:dyDescent="0.25">
      <c r="A52" s="165">
        <v>2300334</v>
      </c>
      <c r="B52" s="123" t="s">
        <v>50</v>
      </c>
      <c r="C52" s="78">
        <v>2300209</v>
      </c>
      <c r="D52" s="80">
        <v>18.100000000000001</v>
      </c>
      <c r="E52" s="80">
        <v>7.52</v>
      </c>
      <c r="F52" s="115">
        <f t="shared" si="3"/>
        <v>0.99999673073185957</v>
      </c>
      <c r="G52" s="76">
        <v>14</v>
      </c>
      <c r="H52" s="116">
        <f t="shared" si="4"/>
        <v>1656150.48</v>
      </c>
      <c r="I52" s="80">
        <f t="shared" si="4"/>
        <v>1725156.75</v>
      </c>
      <c r="J52" s="80">
        <f t="shared" si="4"/>
        <v>1610146.2999999998</v>
      </c>
      <c r="K52" s="117"/>
      <c r="L52" s="78"/>
      <c r="M52" s="116">
        <f>L52*K52*G52</f>
        <v>0</v>
      </c>
    </row>
    <row r="53" spans="1:15" ht="16.5" customHeight="1" x14ac:dyDescent="0.25">
      <c r="A53" s="162">
        <v>2300335</v>
      </c>
      <c r="B53" s="73" t="s">
        <v>51</v>
      </c>
      <c r="C53" s="78">
        <v>2300210</v>
      </c>
      <c r="D53" s="80">
        <v>0</v>
      </c>
      <c r="E53" s="80">
        <v>3.3</v>
      </c>
      <c r="F53" s="115">
        <f t="shared" si="3"/>
        <v>0.99999856534838127</v>
      </c>
      <c r="G53" s="76">
        <v>5</v>
      </c>
      <c r="H53" s="116">
        <f t="shared" si="4"/>
        <v>1656151.2</v>
      </c>
      <c r="I53" s="80">
        <f t="shared" si="4"/>
        <v>1725157.5</v>
      </c>
      <c r="J53" s="80">
        <f t="shared" si="4"/>
        <v>1610147</v>
      </c>
      <c r="K53" s="117"/>
      <c r="L53" s="78"/>
      <c r="M53" s="116">
        <f>L53*K53*G53</f>
        <v>0</v>
      </c>
    </row>
    <row r="54" spans="1:15" s="40" customFormat="1" ht="15.75" customHeight="1" x14ac:dyDescent="0.25">
      <c r="A54" s="165">
        <v>2300331</v>
      </c>
      <c r="B54" s="124" t="s">
        <v>52</v>
      </c>
      <c r="C54" s="86">
        <v>2300206</v>
      </c>
      <c r="D54" s="88">
        <v>76</v>
      </c>
      <c r="E54" s="88">
        <v>40.5</v>
      </c>
      <c r="F54" s="125">
        <f t="shared" si="3"/>
        <v>0.99998239288133328</v>
      </c>
      <c r="G54" s="76">
        <v>74</v>
      </c>
      <c r="H54" s="126">
        <f t="shared" si="4"/>
        <v>1656148.3199999998</v>
      </c>
      <c r="I54" s="88">
        <f t="shared" si="4"/>
        <v>1725154.5</v>
      </c>
      <c r="J54" s="88">
        <f t="shared" si="4"/>
        <v>1610144.2</v>
      </c>
      <c r="K54" s="127"/>
      <c r="L54" s="86"/>
      <c r="M54" s="126">
        <f t="shared" si="2"/>
        <v>0</v>
      </c>
    </row>
    <row r="55" spans="1:15" ht="15.75" customHeight="1" x14ac:dyDescent="0.25">
      <c r="A55" s="162">
        <v>2300336</v>
      </c>
      <c r="B55" s="73" t="s">
        <v>53</v>
      </c>
      <c r="C55" s="78">
        <v>2300211</v>
      </c>
      <c r="D55" s="80">
        <v>250</v>
      </c>
      <c r="E55" s="80">
        <v>61.33</v>
      </c>
      <c r="F55" s="115">
        <f t="shared" si="3"/>
        <v>0.99997333722862813</v>
      </c>
      <c r="G55" s="76">
        <v>102</v>
      </c>
      <c r="H55" s="116">
        <f t="shared" si="4"/>
        <v>1656151.92</v>
      </c>
      <c r="I55" s="80">
        <f t="shared" si="4"/>
        <v>1725158.25</v>
      </c>
      <c r="J55" s="80">
        <f t="shared" si="4"/>
        <v>1610147.7</v>
      </c>
      <c r="K55" s="117"/>
      <c r="L55" s="78"/>
      <c r="M55" s="116">
        <f t="shared" si="2"/>
        <v>0</v>
      </c>
    </row>
    <row r="56" spans="1:15" ht="16.5" customHeight="1" x14ac:dyDescent="0.25">
      <c r="A56" s="162">
        <v>2300337</v>
      </c>
      <c r="B56" s="73" t="s">
        <v>54</v>
      </c>
      <c r="C56" s="78">
        <v>2300212</v>
      </c>
      <c r="D56" s="80">
        <v>300</v>
      </c>
      <c r="E56" s="80">
        <v>92</v>
      </c>
      <c r="F56" s="115">
        <f t="shared" si="3"/>
        <v>0.99996000368661675</v>
      </c>
      <c r="G56" s="76">
        <v>152</v>
      </c>
      <c r="H56" s="116">
        <f t="shared" si="4"/>
        <v>1656152.64</v>
      </c>
      <c r="I56" s="80">
        <f t="shared" si="4"/>
        <v>1725159</v>
      </c>
      <c r="J56" s="80">
        <f t="shared" si="4"/>
        <v>1610148.4</v>
      </c>
      <c r="K56" s="117"/>
      <c r="L56" s="78"/>
      <c r="M56" s="116">
        <f t="shared" si="2"/>
        <v>0</v>
      </c>
    </row>
    <row r="57" spans="1:15" ht="15.75" customHeight="1" thickBot="1" x14ac:dyDescent="0.3">
      <c r="A57" s="166">
        <v>2300338</v>
      </c>
      <c r="B57" s="118" t="s">
        <v>55</v>
      </c>
      <c r="C57" s="102">
        <v>2300213</v>
      </c>
      <c r="D57" s="104">
        <v>600</v>
      </c>
      <c r="E57" s="104">
        <v>246.47</v>
      </c>
      <c r="F57" s="119">
        <f t="shared" si="3"/>
        <v>0.99989284905354414</v>
      </c>
      <c r="G57" s="100">
        <v>410</v>
      </c>
      <c r="H57" s="120">
        <f t="shared" si="4"/>
        <v>1656153.3599999999</v>
      </c>
      <c r="I57" s="104">
        <f t="shared" si="4"/>
        <v>1725159.75</v>
      </c>
      <c r="J57" s="104">
        <f t="shared" si="4"/>
        <v>1610149.0999999999</v>
      </c>
      <c r="K57" s="121"/>
      <c r="L57" s="102"/>
      <c r="M57" s="120">
        <f t="shared" si="2"/>
        <v>0</v>
      </c>
    </row>
    <row r="58" spans="1:15" ht="18.75" customHeight="1" thickBot="1" x14ac:dyDescent="0.3">
      <c r="A58" s="32" t="s">
        <v>56</v>
      </c>
      <c r="B58" s="9" t="s">
        <v>57</v>
      </c>
      <c r="C58" s="10"/>
      <c r="D58" s="10"/>
      <c r="E58" s="11"/>
      <c r="F58" s="12"/>
      <c r="G58" s="13"/>
      <c r="H58" s="13"/>
      <c r="I58" s="13"/>
      <c r="J58" s="13"/>
      <c r="K58" s="49" t="s">
        <v>58</v>
      </c>
      <c r="L58" s="50"/>
      <c r="M58" s="51">
        <f>SUM(M14:M57)</f>
        <v>0</v>
      </c>
    </row>
    <row r="59" spans="1:15" ht="18" customHeight="1" thickBot="1" x14ac:dyDescent="0.3">
      <c r="B59"/>
      <c r="C59" s="4"/>
      <c r="D59" s="4"/>
      <c r="E59" s="4"/>
      <c r="F59" s="4"/>
      <c r="G59" s="4"/>
      <c r="H59"/>
      <c r="I59"/>
      <c r="J59"/>
      <c r="K59" s="52" t="s">
        <v>59</v>
      </c>
      <c r="L59" s="53">
        <v>0.17</v>
      </c>
      <c r="M59" s="54">
        <f>M58*L59</f>
        <v>0</v>
      </c>
    </row>
    <row r="60" spans="1:15" ht="15.75" customHeight="1" thickBot="1" x14ac:dyDescent="0.3">
      <c r="B60" s="14" t="s">
        <v>61</v>
      </c>
      <c r="C60"/>
      <c r="D60" s="4"/>
      <c r="E60" s="4"/>
      <c r="F60" s="4"/>
      <c r="G60" s="4"/>
      <c r="H60"/>
      <c r="I60"/>
      <c r="J60"/>
      <c r="K60" s="20" t="s">
        <v>60</v>
      </c>
      <c r="L60" s="21"/>
      <c r="M60" s="22">
        <f>SUM(M58:M59)</f>
        <v>0</v>
      </c>
    </row>
    <row r="61" spans="1:15" x14ac:dyDescent="0.25">
      <c r="B61" s="23" t="s">
        <v>63</v>
      </c>
      <c r="C61"/>
      <c r="D61" s="4"/>
      <c r="E61" s="4"/>
      <c r="F61" s="4"/>
      <c r="G61" s="4"/>
      <c r="H61"/>
      <c r="I61"/>
      <c r="J61"/>
      <c r="K61" s="15"/>
      <c r="L61" s="15"/>
      <c r="M61" s="16"/>
    </row>
    <row r="62" spans="1:15" ht="17.25" customHeight="1" x14ac:dyDescent="0.25">
      <c r="B62" s="41"/>
      <c r="D62" s="37"/>
      <c r="E62" s="37"/>
      <c r="F62" s="37"/>
      <c r="G62" s="37"/>
      <c r="K62" s="34"/>
      <c r="L62" s="34"/>
      <c r="M62" s="42"/>
    </row>
    <row r="63" spans="1:15" ht="15.75" customHeight="1" x14ac:dyDescent="0.25">
      <c r="B63" s="43" t="s">
        <v>68</v>
      </c>
      <c r="C63" s="37"/>
      <c r="D63" s="37"/>
      <c r="E63" s="37"/>
      <c r="F63" s="37"/>
      <c r="G63" s="37"/>
    </row>
    <row r="64" spans="1:15" ht="12" customHeight="1" x14ac:dyDescent="0.25">
      <c r="B64" s="43"/>
      <c r="C64" s="37"/>
      <c r="D64" s="37"/>
      <c r="E64" s="37"/>
      <c r="F64" s="37"/>
      <c r="G64" s="37"/>
    </row>
    <row r="65" spans="2:13" x14ac:dyDescent="0.25">
      <c r="B65" s="43" t="s">
        <v>69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2:13" x14ac:dyDescent="0.25">
      <c r="B66" s="48" t="s">
        <v>66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</row>
    <row r="67" spans="2:13" x14ac:dyDescent="0.25">
      <c r="B67" s="47" t="s">
        <v>70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</row>
    <row r="68" spans="2:13" x14ac:dyDescent="0.25">
      <c r="C68" s="44"/>
      <c r="D68" s="44"/>
      <c r="E68" s="44"/>
      <c r="F68" s="44"/>
      <c r="G68" s="44"/>
      <c r="H68" s="44"/>
      <c r="I68" s="44"/>
      <c r="J68" s="44"/>
      <c r="K68" s="44"/>
      <c r="M68" s="44"/>
    </row>
    <row r="69" spans="2:13" x14ac:dyDescent="0.25">
      <c r="L69" s="46"/>
    </row>
    <row r="70" spans="2:13" x14ac:dyDescent="0.25">
      <c r="L70" s="45" t="s">
        <v>67</v>
      </c>
    </row>
  </sheetData>
  <mergeCells count="8">
    <mergeCell ref="B12:B13"/>
    <mergeCell ref="M12:M13"/>
    <mergeCell ref="K12:K13"/>
    <mergeCell ref="A12:A13"/>
    <mergeCell ref="A6:B6"/>
    <mergeCell ref="A8:B8"/>
    <mergeCell ref="A7:B7"/>
    <mergeCell ref="A10:K10"/>
  </mergeCells>
  <pageMargins left="0.23622047244094491" right="0.23622047244094491" top="0.74803149606299213" bottom="0.74803149606299213" header="0.31496062992125984" footer="0.31496062992125984"/>
  <pageSetup paperSize="9" scale="70" fitToWidth="2" orientation="portrait" r:id="rId1"/>
  <headerFooter>
    <oddHeader>&amp;L                  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O70"/>
  <sheetViews>
    <sheetView rightToLeft="1" topLeftCell="A46" zoomScaleNormal="100" workbookViewId="0">
      <selection activeCell="B67" sqref="B67"/>
    </sheetView>
  </sheetViews>
  <sheetFormatPr defaultRowHeight="15" x14ac:dyDescent="0.25"/>
  <cols>
    <col min="1" max="1" width="11" bestFit="1" customWidth="1"/>
    <col min="2" max="2" width="34.42578125" customWidth="1"/>
    <col min="3" max="3" width="9.5703125" hidden="1" customWidth="1"/>
    <col min="4" max="4" width="9" hidden="1" customWidth="1"/>
    <col min="5" max="5" width="12.85546875" hidden="1" customWidth="1"/>
    <col min="6" max="7" width="10.42578125" hidden="1" customWidth="1"/>
    <col min="8" max="8" width="11.42578125" customWidth="1"/>
    <col min="9" max="9" width="10.5703125" hidden="1" customWidth="1"/>
    <col min="10" max="10" width="11" hidden="1" customWidth="1"/>
    <col min="11" max="11" width="12.140625" hidden="1" customWidth="1"/>
    <col min="12" max="12" width="12.42578125" customWidth="1"/>
    <col min="13" max="13" width="7.140625" customWidth="1"/>
    <col min="14" max="14" width="11.7109375" bestFit="1" customWidth="1"/>
    <col min="15" max="15" width="3" customWidth="1"/>
    <col min="258" max="258" width="3.42578125" customWidth="1"/>
    <col min="259" max="259" width="30.7109375" customWidth="1"/>
    <col min="260" max="260" width="11.7109375" customWidth="1"/>
    <col min="261" max="263" width="0" hidden="1" customWidth="1"/>
    <col min="264" max="264" width="11.42578125" customWidth="1"/>
    <col min="265" max="267" width="0" hidden="1" customWidth="1"/>
    <col min="268" max="268" width="12.42578125" customWidth="1"/>
    <col min="269" max="269" width="7.140625" customWidth="1"/>
    <col min="270" max="270" width="9.85546875" customWidth="1"/>
    <col min="271" max="271" width="3" customWidth="1"/>
    <col min="514" max="514" width="3.42578125" customWidth="1"/>
    <col min="515" max="515" width="30.7109375" customWidth="1"/>
    <col min="516" max="516" width="11.7109375" customWidth="1"/>
    <col min="517" max="519" width="0" hidden="1" customWidth="1"/>
    <col min="520" max="520" width="11.42578125" customWidth="1"/>
    <col min="521" max="523" width="0" hidden="1" customWidth="1"/>
    <col min="524" max="524" width="12.42578125" customWidth="1"/>
    <col min="525" max="525" width="7.140625" customWidth="1"/>
    <col min="526" max="526" width="9.85546875" customWidth="1"/>
    <col min="527" max="527" width="3" customWidth="1"/>
    <col min="770" max="770" width="3.42578125" customWidth="1"/>
    <col min="771" max="771" width="30.7109375" customWidth="1"/>
    <col min="772" max="772" width="11.7109375" customWidth="1"/>
    <col min="773" max="775" width="0" hidden="1" customWidth="1"/>
    <col min="776" max="776" width="11.42578125" customWidth="1"/>
    <col min="777" max="779" width="0" hidden="1" customWidth="1"/>
    <col min="780" max="780" width="12.42578125" customWidth="1"/>
    <col min="781" max="781" width="7.140625" customWidth="1"/>
    <col min="782" max="782" width="9.85546875" customWidth="1"/>
    <col min="783" max="783" width="3" customWidth="1"/>
    <col min="1026" max="1026" width="3.42578125" customWidth="1"/>
    <col min="1027" max="1027" width="30.7109375" customWidth="1"/>
    <col min="1028" max="1028" width="11.7109375" customWidth="1"/>
    <col min="1029" max="1031" width="0" hidden="1" customWidth="1"/>
    <col min="1032" max="1032" width="11.42578125" customWidth="1"/>
    <col min="1033" max="1035" width="0" hidden="1" customWidth="1"/>
    <col min="1036" max="1036" width="12.42578125" customWidth="1"/>
    <col min="1037" max="1037" width="7.140625" customWidth="1"/>
    <col min="1038" max="1038" width="9.85546875" customWidth="1"/>
    <col min="1039" max="1039" width="3" customWidth="1"/>
    <col min="1282" max="1282" width="3.42578125" customWidth="1"/>
    <col min="1283" max="1283" width="30.7109375" customWidth="1"/>
    <col min="1284" max="1284" width="11.7109375" customWidth="1"/>
    <col min="1285" max="1287" width="0" hidden="1" customWidth="1"/>
    <col min="1288" max="1288" width="11.42578125" customWidth="1"/>
    <col min="1289" max="1291" width="0" hidden="1" customWidth="1"/>
    <col min="1292" max="1292" width="12.42578125" customWidth="1"/>
    <col min="1293" max="1293" width="7.140625" customWidth="1"/>
    <col min="1294" max="1294" width="9.85546875" customWidth="1"/>
    <col min="1295" max="1295" width="3" customWidth="1"/>
    <col min="1538" max="1538" width="3.42578125" customWidth="1"/>
    <col min="1539" max="1539" width="30.7109375" customWidth="1"/>
    <col min="1540" max="1540" width="11.7109375" customWidth="1"/>
    <col min="1541" max="1543" width="0" hidden="1" customWidth="1"/>
    <col min="1544" max="1544" width="11.42578125" customWidth="1"/>
    <col min="1545" max="1547" width="0" hidden="1" customWidth="1"/>
    <col min="1548" max="1548" width="12.42578125" customWidth="1"/>
    <col min="1549" max="1549" width="7.140625" customWidth="1"/>
    <col min="1550" max="1550" width="9.85546875" customWidth="1"/>
    <col min="1551" max="1551" width="3" customWidth="1"/>
    <col min="1794" max="1794" width="3.42578125" customWidth="1"/>
    <col min="1795" max="1795" width="30.7109375" customWidth="1"/>
    <col min="1796" max="1796" width="11.7109375" customWidth="1"/>
    <col min="1797" max="1799" width="0" hidden="1" customWidth="1"/>
    <col min="1800" max="1800" width="11.42578125" customWidth="1"/>
    <col min="1801" max="1803" width="0" hidden="1" customWidth="1"/>
    <col min="1804" max="1804" width="12.42578125" customWidth="1"/>
    <col min="1805" max="1805" width="7.140625" customWidth="1"/>
    <col min="1806" max="1806" width="9.85546875" customWidth="1"/>
    <col min="1807" max="1807" width="3" customWidth="1"/>
    <col min="2050" max="2050" width="3.42578125" customWidth="1"/>
    <col min="2051" max="2051" width="30.7109375" customWidth="1"/>
    <col min="2052" max="2052" width="11.7109375" customWidth="1"/>
    <col min="2053" max="2055" width="0" hidden="1" customWidth="1"/>
    <col min="2056" max="2056" width="11.42578125" customWidth="1"/>
    <col min="2057" max="2059" width="0" hidden="1" customWidth="1"/>
    <col min="2060" max="2060" width="12.42578125" customWidth="1"/>
    <col min="2061" max="2061" width="7.140625" customWidth="1"/>
    <col min="2062" max="2062" width="9.85546875" customWidth="1"/>
    <col min="2063" max="2063" width="3" customWidth="1"/>
    <col min="2306" max="2306" width="3.42578125" customWidth="1"/>
    <col min="2307" max="2307" width="30.7109375" customWidth="1"/>
    <col min="2308" max="2308" width="11.7109375" customWidth="1"/>
    <col min="2309" max="2311" width="0" hidden="1" customWidth="1"/>
    <col min="2312" max="2312" width="11.42578125" customWidth="1"/>
    <col min="2313" max="2315" width="0" hidden="1" customWidth="1"/>
    <col min="2316" max="2316" width="12.42578125" customWidth="1"/>
    <col min="2317" max="2317" width="7.140625" customWidth="1"/>
    <col min="2318" max="2318" width="9.85546875" customWidth="1"/>
    <col min="2319" max="2319" width="3" customWidth="1"/>
    <col min="2562" max="2562" width="3.42578125" customWidth="1"/>
    <col min="2563" max="2563" width="30.7109375" customWidth="1"/>
    <col min="2564" max="2564" width="11.7109375" customWidth="1"/>
    <col min="2565" max="2567" width="0" hidden="1" customWidth="1"/>
    <col min="2568" max="2568" width="11.42578125" customWidth="1"/>
    <col min="2569" max="2571" width="0" hidden="1" customWidth="1"/>
    <col min="2572" max="2572" width="12.42578125" customWidth="1"/>
    <col min="2573" max="2573" width="7.140625" customWidth="1"/>
    <col min="2574" max="2574" width="9.85546875" customWidth="1"/>
    <col min="2575" max="2575" width="3" customWidth="1"/>
    <col min="2818" max="2818" width="3.42578125" customWidth="1"/>
    <col min="2819" max="2819" width="30.7109375" customWidth="1"/>
    <col min="2820" max="2820" width="11.7109375" customWidth="1"/>
    <col min="2821" max="2823" width="0" hidden="1" customWidth="1"/>
    <col min="2824" max="2824" width="11.42578125" customWidth="1"/>
    <col min="2825" max="2827" width="0" hidden="1" customWidth="1"/>
    <col min="2828" max="2828" width="12.42578125" customWidth="1"/>
    <col min="2829" max="2829" width="7.140625" customWidth="1"/>
    <col min="2830" max="2830" width="9.85546875" customWidth="1"/>
    <col min="2831" max="2831" width="3" customWidth="1"/>
    <col min="3074" max="3074" width="3.42578125" customWidth="1"/>
    <col min="3075" max="3075" width="30.7109375" customWidth="1"/>
    <col min="3076" max="3076" width="11.7109375" customWidth="1"/>
    <col min="3077" max="3079" width="0" hidden="1" customWidth="1"/>
    <col min="3080" max="3080" width="11.42578125" customWidth="1"/>
    <col min="3081" max="3083" width="0" hidden="1" customWidth="1"/>
    <col min="3084" max="3084" width="12.42578125" customWidth="1"/>
    <col min="3085" max="3085" width="7.140625" customWidth="1"/>
    <col min="3086" max="3086" width="9.85546875" customWidth="1"/>
    <col min="3087" max="3087" width="3" customWidth="1"/>
    <col min="3330" max="3330" width="3.42578125" customWidth="1"/>
    <col min="3331" max="3331" width="30.7109375" customWidth="1"/>
    <col min="3332" max="3332" width="11.7109375" customWidth="1"/>
    <col min="3333" max="3335" width="0" hidden="1" customWidth="1"/>
    <col min="3336" max="3336" width="11.42578125" customWidth="1"/>
    <col min="3337" max="3339" width="0" hidden="1" customWidth="1"/>
    <col min="3340" max="3340" width="12.42578125" customWidth="1"/>
    <col min="3341" max="3341" width="7.140625" customWidth="1"/>
    <col min="3342" max="3342" width="9.85546875" customWidth="1"/>
    <col min="3343" max="3343" width="3" customWidth="1"/>
    <col min="3586" max="3586" width="3.42578125" customWidth="1"/>
    <col min="3587" max="3587" width="30.7109375" customWidth="1"/>
    <col min="3588" max="3588" width="11.7109375" customWidth="1"/>
    <col min="3589" max="3591" width="0" hidden="1" customWidth="1"/>
    <col min="3592" max="3592" width="11.42578125" customWidth="1"/>
    <col min="3593" max="3595" width="0" hidden="1" customWidth="1"/>
    <col min="3596" max="3596" width="12.42578125" customWidth="1"/>
    <col min="3597" max="3597" width="7.140625" customWidth="1"/>
    <col min="3598" max="3598" width="9.85546875" customWidth="1"/>
    <col min="3599" max="3599" width="3" customWidth="1"/>
    <col min="3842" max="3842" width="3.42578125" customWidth="1"/>
    <col min="3843" max="3843" width="30.7109375" customWidth="1"/>
    <col min="3844" max="3844" width="11.7109375" customWidth="1"/>
    <col min="3845" max="3847" width="0" hidden="1" customWidth="1"/>
    <col min="3848" max="3848" width="11.42578125" customWidth="1"/>
    <col min="3849" max="3851" width="0" hidden="1" customWidth="1"/>
    <col min="3852" max="3852" width="12.42578125" customWidth="1"/>
    <col min="3853" max="3853" width="7.140625" customWidth="1"/>
    <col min="3854" max="3854" width="9.85546875" customWidth="1"/>
    <col min="3855" max="3855" width="3" customWidth="1"/>
    <col min="4098" max="4098" width="3.42578125" customWidth="1"/>
    <col min="4099" max="4099" width="30.7109375" customWidth="1"/>
    <col min="4100" max="4100" width="11.7109375" customWidth="1"/>
    <col min="4101" max="4103" width="0" hidden="1" customWidth="1"/>
    <col min="4104" max="4104" width="11.42578125" customWidth="1"/>
    <col min="4105" max="4107" width="0" hidden="1" customWidth="1"/>
    <col min="4108" max="4108" width="12.42578125" customWidth="1"/>
    <col min="4109" max="4109" width="7.140625" customWidth="1"/>
    <col min="4110" max="4110" width="9.85546875" customWidth="1"/>
    <col min="4111" max="4111" width="3" customWidth="1"/>
    <col min="4354" max="4354" width="3.42578125" customWidth="1"/>
    <col min="4355" max="4355" width="30.7109375" customWidth="1"/>
    <col min="4356" max="4356" width="11.7109375" customWidth="1"/>
    <col min="4357" max="4359" width="0" hidden="1" customWidth="1"/>
    <col min="4360" max="4360" width="11.42578125" customWidth="1"/>
    <col min="4361" max="4363" width="0" hidden="1" customWidth="1"/>
    <col min="4364" max="4364" width="12.42578125" customWidth="1"/>
    <col min="4365" max="4365" width="7.140625" customWidth="1"/>
    <col min="4366" max="4366" width="9.85546875" customWidth="1"/>
    <col min="4367" max="4367" width="3" customWidth="1"/>
    <col min="4610" max="4610" width="3.42578125" customWidth="1"/>
    <col min="4611" max="4611" width="30.7109375" customWidth="1"/>
    <col min="4612" max="4612" width="11.7109375" customWidth="1"/>
    <col min="4613" max="4615" width="0" hidden="1" customWidth="1"/>
    <col min="4616" max="4616" width="11.42578125" customWidth="1"/>
    <col min="4617" max="4619" width="0" hidden="1" customWidth="1"/>
    <col min="4620" max="4620" width="12.42578125" customWidth="1"/>
    <col min="4621" max="4621" width="7.140625" customWidth="1"/>
    <col min="4622" max="4622" width="9.85546875" customWidth="1"/>
    <col min="4623" max="4623" width="3" customWidth="1"/>
    <col min="4866" max="4866" width="3.42578125" customWidth="1"/>
    <col min="4867" max="4867" width="30.7109375" customWidth="1"/>
    <col min="4868" max="4868" width="11.7109375" customWidth="1"/>
    <col min="4869" max="4871" width="0" hidden="1" customWidth="1"/>
    <col min="4872" max="4872" width="11.42578125" customWidth="1"/>
    <col min="4873" max="4875" width="0" hidden="1" customWidth="1"/>
    <col min="4876" max="4876" width="12.42578125" customWidth="1"/>
    <col min="4877" max="4877" width="7.140625" customWidth="1"/>
    <col min="4878" max="4878" width="9.85546875" customWidth="1"/>
    <col min="4879" max="4879" width="3" customWidth="1"/>
    <col min="5122" max="5122" width="3.42578125" customWidth="1"/>
    <col min="5123" max="5123" width="30.7109375" customWidth="1"/>
    <col min="5124" max="5124" width="11.7109375" customWidth="1"/>
    <col min="5125" max="5127" width="0" hidden="1" customWidth="1"/>
    <col min="5128" max="5128" width="11.42578125" customWidth="1"/>
    <col min="5129" max="5131" width="0" hidden="1" customWidth="1"/>
    <col min="5132" max="5132" width="12.42578125" customWidth="1"/>
    <col min="5133" max="5133" width="7.140625" customWidth="1"/>
    <col min="5134" max="5134" width="9.85546875" customWidth="1"/>
    <col min="5135" max="5135" width="3" customWidth="1"/>
    <col min="5378" max="5378" width="3.42578125" customWidth="1"/>
    <col min="5379" max="5379" width="30.7109375" customWidth="1"/>
    <col min="5380" max="5380" width="11.7109375" customWidth="1"/>
    <col min="5381" max="5383" width="0" hidden="1" customWidth="1"/>
    <col min="5384" max="5384" width="11.42578125" customWidth="1"/>
    <col min="5385" max="5387" width="0" hidden="1" customWidth="1"/>
    <col min="5388" max="5388" width="12.42578125" customWidth="1"/>
    <col min="5389" max="5389" width="7.140625" customWidth="1"/>
    <col min="5390" max="5390" width="9.85546875" customWidth="1"/>
    <col min="5391" max="5391" width="3" customWidth="1"/>
    <col min="5634" max="5634" width="3.42578125" customWidth="1"/>
    <col min="5635" max="5635" width="30.7109375" customWidth="1"/>
    <col min="5636" max="5636" width="11.7109375" customWidth="1"/>
    <col min="5637" max="5639" width="0" hidden="1" customWidth="1"/>
    <col min="5640" max="5640" width="11.42578125" customWidth="1"/>
    <col min="5641" max="5643" width="0" hidden="1" customWidth="1"/>
    <col min="5644" max="5644" width="12.42578125" customWidth="1"/>
    <col min="5645" max="5645" width="7.140625" customWidth="1"/>
    <col min="5646" max="5646" width="9.85546875" customWidth="1"/>
    <col min="5647" max="5647" width="3" customWidth="1"/>
    <col min="5890" max="5890" width="3.42578125" customWidth="1"/>
    <col min="5891" max="5891" width="30.7109375" customWidth="1"/>
    <col min="5892" max="5892" width="11.7109375" customWidth="1"/>
    <col min="5893" max="5895" width="0" hidden="1" customWidth="1"/>
    <col min="5896" max="5896" width="11.42578125" customWidth="1"/>
    <col min="5897" max="5899" width="0" hidden="1" customWidth="1"/>
    <col min="5900" max="5900" width="12.42578125" customWidth="1"/>
    <col min="5901" max="5901" width="7.140625" customWidth="1"/>
    <col min="5902" max="5902" width="9.85546875" customWidth="1"/>
    <col min="5903" max="5903" width="3" customWidth="1"/>
    <col min="6146" max="6146" width="3.42578125" customWidth="1"/>
    <col min="6147" max="6147" width="30.7109375" customWidth="1"/>
    <col min="6148" max="6148" width="11.7109375" customWidth="1"/>
    <col min="6149" max="6151" width="0" hidden="1" customWidth="1"/>
    <col min="6152" max="6152" width="11.42578125" customWidth="1"/>
    <col min="6153" max="6155" width="0" hidden="1" customWidth="1"/>
    <col min="6156" max="6156" width="12.42578125" customWidth="1"/>
    <col min="6157" max="6157" width="7.140625" customWidth="1"/>
    <col min="6158" max="6158" width="9.85546875" customWidth="1"/>
    <col min="6159" max="6159" width="3" customWidth="1"/>
    <col min="6402" max="6402" width="3.42578125" customWidth="1"/>
    <col min="6403" max="6403" width="30.7109375" customWidth="1"/>
    <col min="6404" max="6404" width="11.7109375" customWidth="1"/>
    <col min="6405" max="6407" width="0" hidden="1" customWidth="1"/>
    <col min="6408" max="6408" width="11.42578125" customWidth="1"/>
    <col min="6409" max="6411" width="0" hidden="1" customWidth="1"/>
    <col min="6412" max="6412" width="12.42578125" customWidth="1"/>
    <col min="6413" max="6413" width="7.140625" customWidth="1"/>
    <col min="6414" max="6414" width="9.85546875" customWidth="1"/>
    <col min="6415" max="6415" width="3" customWidth="1"/>
    <col min="6658" max="6658" width="3.42578125" customWidth="1"/>
    <col min="6659" max="6659" width="30.7109375" customWidth="1"/>
    <col min="6660" max="6660" width="11.7109375" customWidth="1"/>
    <col min="6661" max="6663" width="0" hidden="1" customWidth="1"/>
    <col min="6664" max="6664" width="11.42578125" customWidth="1"/>
    <col min="6665" max="6667" width="0" hidden="1" customWidth="1"/>
    <col min="6668" max="6668" width="12.42578125" customWidth="1"/>
    <col min="6669" max="6669" width="7.140625" customWidth="1"/>
    <col min="6670" max="6670" width="9.85546875" customWidth="1"/>
    <col min="6671" max="6671" width="3" customWidth="1"/>
    <col min="6914" max="6914" width="3.42578125" customWidth="1"/>
    <col min="6915" max="6915" width="30.7109375" customWidth="1"/>
    <col min="6916" max="6916" width="11.7109375" customWidth="1"/>
    <col min="6917" max="6919" width="0" hidden="1" customWidth="1"/>
    <col min="6920" max="6920" width="11.42578125" customWidth="1"/>
    <col min="6921" max="6923" width="0" hidden="1" customWidth="1"/>
    <col min="6924" max="6924" width="12.42578125" customWidth="1"/>
    <col min="6925" max="6925" width="7.140625" customWidth="1"/>
    <col min="6926" max="6926" width="9.85546875" customWidth="1"/>
    <col min="6927" max="6927" width="3" customWidth="1"/>
    <col min="7170" max="7170" width="3.42578125" customWidth="1"/>
    <col min="7171" max="7171" width="30.7109375" customWidth="1"/>
    <col min="7172" max="7172" width="11.7109375" customWidth="1"/>
    <col min="7173" max="7175" width="0" hidden="1" customWidth="1"/>
    <col min="7176" max="7176" width="11.42578125" customWidth="1"/>
    <col min="7177" max="7179" width="0" hidden="1" customWidth="1"/>
    <col min="7180" max="7180" width="12.42578125" customWidth="1"/>
    <col min="7181" max="7181" width="7.140625" customWidth="1"/>
    <col min="7182" max="7182" width="9.85546875" customWidth="1"/>
    <col min="7183" max="7183" width="3" customWidth="1"/>
    <col min="7426" max="7426" width="3.42578125" customWidth="1"/>
    <col min="7427" max="7427" width="30.7109375" customWidth="1"/>
    <col min="7428" max="7428" width="11.7109375" customWidth="1"/>
    <col min="7429" max="7431" width="0" hidden="1" customWidth="1"/>
    <col min="7432" max="7432" width="11.42578125" customWidth="1"/>
    <col min="7433" max="7435" width="0" hidden="1" customWidth="1"/>
    <col min="7436" max="7436" width="12.42578125" customWidth="1"/>
    <col min="7437" max="7437" width="7.140625" customWidth="1"/>
    <col min="7438" max="7438" width="9.85546875" customWidth="1"/>
    <col min="7439" max="7439" width="3" customWidth="1"/>
    <col min="7682" max="7682" width="3.42578125" customWidth="1"/>
    <col min="7683" max="7683" width="30.7109375" customWidth="1"/>
    <col min="7684" max="7684" width="11.7109375" customWidth="1"/>
    <col min="7685" max="7687" width="0" hidden="1" customWidth="1"/>
    <col min="7688" max="7688" width="11.42578125" customWidth="1"/>
    <col min="7689" max="7691" width="0" hidden="1" customWidth="1"/>
    <col min="7692" max="7692" width="12.42578125" customWidth="1"/>
    <col min="7693" max="7693" width="7.140625" customWidth="1"/>
    <col min="7694" max="7694" width="9.85546875" customWidth="1"/>
    <col min="7695" max="7695" width="3" customWidth="1"/>
    <col min="7938" max="7938" width="3.42578125" customWidth="1"/>
    <col min="7939" max="7939" width="30.7109375" customWidth="1"/>
    <col min="7940" max="7940" width="11.7109375" customWidth="1"/>
    <col min="7941" max="7943" width="0" hidden="1" customWidth="1"/>
    <col min="7944" max="7944" width="11.42578125" customWidth="1"/>
    <col min="7945" max="7947" width="0" hidden="1" customWidth="1"/>
    <col min="7948" max="7948" width="12.42578125" customWidth="1"/>
    <col min="7949" max="7949" width="7.140625" customWidth="1"/>
    <col min="7950" max="7950" width="9.85546875" customWidth="1"/>
    <col min="7951" max="7951" width="3" customWidth="1"/>
    <col min="8194" max="8194" width="3.42578125" customWidth="1"/>
    <col min="8195" max="8195" width="30.7109375" customWidth="1"/>
    <col min="8196" max="8196" width="11.7109375" customWidth="1"/>
    <col min="8197" max="8199" width="0" hidden="1" customWidth="1"/>
    <col min="8200" max="8200" width="11.42578125" customWidth="1"/>
    <col min="8201" max="8203" width="0" hidden="1" customWidth="1"/>
    <col min="8204" max="8204" width="12.42578125" customWidth="1"/>
    <col min="8205" max="8205" width="7.140625" customWidth="1"/>
    <col min="8206" max="8206" width="9.85546875" customWidth="1"/>
    <col min="8207" max="8207" width="3" customWidth="1"/>
    <col min="8450" max="8450" width="3.42578125" customWidth="1"/>
    <col min="8451" max="8451" width="30.7109375" customWidth="1"/>
    <col min="8452" max="8452" width="11.7109375" customWidth="1"/>
    <col min="8453" max="8455" width="0" hidden="1" customWidth="1"/>
    <col min="8456" max="8456" width="11.42578125" customWidth="1"/>
    <col min="8457" max="8459" width="0" hidden="1" customWidth="1"/>
    <col min="8460" max="8460" width="12.42578125" customWidth="1"/>
    <col min="8461" max="8461" width="7.140625" customWidth="1"/>
    <col min="8462" max="8462" width="9.85546875" customWidth="1"/>
    <col min="8463" max="8463" width="3" customWidth="1"/>
    <col min="8706" max="8706" width="3.42578125" customWidth="1"/>
    <col min="8707" max="8707" width="30.7109375" customWidth="1"/>
    <col min="8708" max="8708" width="11.7109375" customWidth="1"/>
    <col min="8709" max="8711" width="0" hidden="1" customWidth="1"/>
    <col min="8712" max="8712" width="11.42578125" customWidth="1"/>
    <col min="8713" max="8715" width="0" hidden="1" customWidth="1"/>
    <col min="8716" max="8716" width="12.42578125" customWidth="1"/>
    <col min="8717" max="8717" width="7.140625" customWidth="1"/>
    <col min="8718" max="8718" width="9.85546875" customWidth="1"/>
    <col min="8719" max="8719" width="3" customWidth="1"/>
    <col min="8962" max="8962" width="3.42578125" customWidth="1"/>
    <col min="8963" max="8963" width="30.7109375" customWidth="1"/>
    <col min="8964" max="8964" width="11.7109375" customWidth="1"/>
    <col min="8965" max="8967" width="0" hidden="1" customWidth="1"/>
    <col min="8968" max="8968" width="11.42578125" customWidth="1"/>
    <col min="8969" max="8971" width="0" hidden="1" customWidth="1"/>
    <col min="8972" max="8972" width="12.42578125" customWidth="1"/>
    <col min="8973" max="8973" width="7.140625" customWidth="1"/>
    <col min="8974" max="8974" width="9.85546875" customWidth="1"/>
    <col min="8975" max="8975" width="3" customWidth="1"/>
    <col min="9218" max="9218" width="3.42578125" customWidth="1"/>
    <col min="9219" max="9219" width="30.7109375" customWidth="1"/>
    <col min="9220" max="9220" width="11.7109375" customWidth="1"/>
    <col min="9221" max="9223" width="0" hidden="1" customWidth="1"/>
    <col min="9224" max="9224" width="11.42578125" customWidth="1"/>
    <col min="9225" max="9227" width="0" hidden="1" customWidth="1"/>
    <col min="9228" max="9228" width="12.42578125" customWidth="1"/>
    <col min="9229" max="9229" width="7.140625" customWidth="1"/>
    <col min="9230" max="9230" width="9.85546875" customWidth="1"/>
    <col min="9231" max="9231" width="3" customWidth="1"/>
    <col min="9474" max="9474" width="3.42578125" customWidth="1"/>
    <col min="9475" max="9475" width="30.7109375" customWidth="1"/>
    <col min="9476" max="9476" width="11.7109375" customWidth="1"/>
    <col min="9477" max="9479" width="0" hidden="1" customWidth="1"/>
    <col min="9480" max="9480" width="11.42578125" customWidth="1"/>
    <col min="9481" max="9483" width="0" hidden="1" customWidth="1"/>
    <col min="9484" max="9484" width="12.42578125" customWidth="1"/>
    <col min="9485" max="9485" width="7.140625" customWidth="1"/>
    <col min="9486" max="9486" width="9.85546875" customWidth="1"/>
    <col min="9487" max="9487" width="3" customWidth="1"/>
    <col min="9730" max="9730" width="3.42578125" customWidth="1"/>
    <col min="9731" max="9731" width="30.7109375" customWidth="1"/>
    <col min="9732" max="9732" width="11.7109375" customWidth="1"/>
    <col min="9733" max="9735" width="0" hidden="1" customWidth="1"/>
    <col min="9736" max="9736" width="11.42578125" customWidth="1"/>
    <col min="9737" max="9739" width="0" hidden="1" customWidth="1"/>
    <col min="9740" max="9740" width="12.42578125" customWidth="1"/>
    <col min="9741" max="9741" width="7.140625" customWidth="1"/>
    <col min="9742" max="9742" width="9.85546875" customWidth="1"/>
    <col min="9743" max="9743" width="3" customWidth="1"/>
    <col min="9986" max="9986" width="3.42578125" customWidth="1"/>
    <col min="9987" max="9987" width="30.7109375" customWidth="1"/>
    <col min="9988" max="9988" width="11.7109375" customWidth="1"/>
    <col min="9989" max="9991" width="0" hidden="1" customWidth="1"/>
    <col min="9992" max="9992" width="11.42578125" customWidth="1"/>
    <col min="9993" max="9995" width="0" hidden="1" customWidth="1"/>
    <col min="9996" max="9996" width="12.42578125" customWidth="1"/>
    <col min="9997" max="9997" width="7.140625" customWidth="1"/>
    <col min="9998" max="9998" width="9.85546875" customWidth="1"/>
    <col min="9999" max="9999" width="3" customWidth="1"/>
    <col min="10242" max="10242" width="3.42578125" customWidth="1"/>
    <col min="10243" max="10243" width="30.7109375" customWidth="1"/>
    <col min="10244" max="10244" width="11.7109375" customWidth="1"/>
    <col min="10245" max="10247" width="0" hidden="1" customWidth="1"/>
    <col min="10248" max="10248" width="11.42578125" customWidth="1"/>
    <col min="10249" max="10251" width="0" hidden="1" customWidth="1"/>
    <col min="10252" max="10252" width="12.42578125" customWidth="1"/>
    <col min="10253" max="10253" width="7.140625" customWidth="1"/>
    <col min="10254" max="10254" width="9.85546875" customWidth="1"/>
    <col min="10255" max="10255" width="3" customWidth="1"/>
    <col min="10498" max="10498" width="3.42578125" customWidth="1"/>
    <col min="10499" max="10499" width="30.7109375" customWidth="1"/>
    <col min="10500" max="10500" width="11.7109375" customWidth="1"/>
    <col min="10501" max="10503" width="0" hidden="1" customWidth="1"/>
    <col min="10504" max="10504" width="11.42578125" customWidth="1"/>
    <col min="10505" max="10507" width="0" hidden="1" customWidth="1"/>
    <col min="10508" max="10508" width="12.42578125" customWidth="1"/>
    <col min="10509" max="10509" width="7.140625" customWidth="1"/>
    <col min="10510" max="10510" width="9.85546875" customWidth="1"/>
    <col min="10511" max="10511" width="3" customWidth="1"/>
    <col min="10754" max="10754" width="3.42578125" customWidth="1"/>
    <col min="10755" max="10755" width="30.7109375" customWidth="1"/>
    <col min="10756" max="10756" width="11.7109375" customWidth="1"/>
    <col min="10757" max="10759" width="0" hidden="1" customWidth="1"/>
    <col min="10760" max="10760" width="11.42578125" customWidth="1"/>
    <col min="10761" max="10763" width="0" hidden="1" customWidth="1"/>
    <col min="10764" max="10764" width="12.42578125" customWidth="1"/>
    <col min="10765" max="10765" width="7.140625" customWidth="1"/>
    <col min="10766" max="10766" width="9.85546875" customWidth="1"/>
    <col min="10767" max="10767" width="3" customWidth="1"/>
    <col min="11010" max="11010" width="3.42578125" customWidth="1"/>
    <col min="11011" max="11011" width="30.7109375" customWidth="1"/>
    <col min="11012" max="11012" width="11.7109375" customWidth="1"/>
    <col min="11013" max="11015" width="0" hidden="1" customWidth="1"/>
    <col min="11016" max="11016" width="11.42578125" customWidth="1"/>
    <col min="11017" max="11019" width="0" hidden="1" customWidth="1"/>
    <col min="11020" max="11020" width="12.42578125" customWidth="1"/>
    <col min="11021" max="11021" width="7.140625" customWidth="1"/>
    <col min="11022" max="11022" width="9.85546875" customWidth="1"/>
    <col min="11023" max="11023" width="3" customWidth="1"/>
    <col min="11266" max="11266" width="3.42578125" customWidth="1"/>
    <col min="11267" max="11267" width="30.7109375" customWidth="1"/>
    <col min="11268" max="11268" width="11.7109375" customWidth="1"/>
    <col min="11269" max="11271" width="0" hidden="1" customWidth="1"/>
    <col min="11272" max="11272" width="11.42578125" customWidth="1"/>
    <col min="11273" max="11275" width="0" hidden="1" customWidth="1"/>
    <col min="11276" max="11276" width="12.42578125" customWidth="1"/>
    <col min="11277" max="11277" width="7.140625" customWidth="1"/>
    <col min="11278" max="11278" width="9.85546875" customWidth="1"/>
    <col min="11279" max="11279" width="3" customWidth="1"/>
    <col min="11522" max="11522" width="3.42578125" customWidth="1"/>
    <col min="11523" max="11523" width="30.7109375" customWidth="1"/>
    <col min="11524" max="11524" width="11.7109375" customWidth="1"/>
    <col min="11525" max="11527" width="0" hidden="1" customWidth="1"/>
    <col min="11528" max="11528" width="11.42578125" customWidth="1"/>
    <col min="11529" max="11531" width="0" hidden="1" customWidth="1"/>
    <col min="11532" max="11532" width="12.42578125" customWidth="1"/>
    <col min="11533" max="11533" width="7.140625" customWidth="1"/>
    <col min="11534" max="11534" width="9.85546875" customWidth="1"/>
    <col min="11535" max="11535" width="3" customWidth="1"/>
    <col min="11778" max="11778" width="3.42578125" customWidth="1"/>
    <col min="11779" max="11779" width="30.7109375" customWidth="1"/>
    <col min="11780" max="11780" width="11.7109375" customWidth="1"/>
    <col min="11781" max="11783" width="0" hidden="1" customWidth="1"/>
    <col min="11784" max="11784" width="11.42578125" customWidth="1"/>
    <col min="11785" max="11787" width="0" hidden="1" customWidth="1"/>
    <col min="11788" max="11788" width="12.42578125" customWidth="1"/>
    <col min="11789" max="11789" width="7.140625" customWidth="1"/>
    <col min="11790" max="11790" width="9.85546875" customWidth="1"/>
    <col min="11791" max="11791" width="3" customWidth="1"/>
    <col min="12034" max="12034" width="3.42578125" customWidth="1"/>
    <col min="12035" max="12035" width="30.7109375" customWidth="1"/>
    <col min="12036" max="12036" width="11.7109375" customWidth="1"/>
    <col min="12037" max="12039" width="0" hidden="1" customWidth="1"/>
    <col min="12040" max="12040" width="11.42578125" customWidth="1"/>
    <col min="12041" max="12043" width="0" hidden="1" customWidth="1"/>
    <col min="12044" max="12044" width="12.42578125" customWidth="1"/>
    <col min="12045" max="12045" width="7.140625" customWidth="1"/>
    <col min="12046" max="12046" width="9.85546875" customWidth="1"/>
    <col min="12047" max="12047" width="3" customWidth="1"/>
    <col min="12290" max="12290" width="3.42578125" customWidth="1"/>
    <col min="12291" max="12291" width="30.7109375" customWidth="1"/>
    <col min="12292" max="12292" width="11.7109375" customWidth="1"/>
    <col min="12293" max="12295" width="0" hidden="1" customWidth="1"/>
    <col min="12296" max="12296" width="11.42578125" customWidth="1"/>
    <col min="12297" max="12299" width="0" hidden="1" customWidth="1"/>
    <col min="12300" max="12300" width="12.42578125" customWidth="1"/>
    <col min="12301" max="12301" width="7.140625" customWidth="1"/>
    <col min="12302" max="12302" width="9.85546875" customWidth="1"/>
    <col min="12303" max="12303" width="3" customWidth="1"/>
    <col min="12546" max="12546" width="3.42578125" customWidth="1"/>
    <col min="12547" max="12547" width="30.7109375" customWidth="1"/>
    <col min="12548" max="12548" width="11.7109375" customWidth="1"/>
    <col min="12549" max="12551" width="0" hidden="1" customWidth="1"/>
    <col min="12552" max="12552" width="11.42578125" customWidth="1"/>
    <col min="12553" max="12555" width="0" hidden="1" customWidth="1"/>
    <col min="12556" max="12556" width="12.42578125" customWidth="1"/>
    <col min="12557" max="12557" width="7.140625" customWidth="1"/>
    <col min="12558" max="12558" width="9.85546875" customWidth="1"/>
    <col min="12559" max="12559" width="3" customWidth="1"/>
    <col min="12802" max="12802" width="3.42578125" customWidth="1"/>
    <col min="12803" max="12803" width="30.7109375" customWidth="1"/>
    <col min="12804" max="12804" width="11.7109375" customWidth="1"/>
    <col min="12805" max="12807" width="0" hidden="1" customWidth="1"/>
    <col min="12808" max="12808" width="11.42578125" customWidth="1"/>
    <col min="12809" max="12811" width="0" hidden="1" customWidth="1"/>
    <col min="12812" max="12812" width="12.42578125" customWidth="1"/>
    <col min="12813" max="12813" width="7.140625" customWidth="1"/>
    <col min="12814" max="12814" width="9.85546875" customWidth="1"/>
    <col min="12815" max="12815" width="3" customWidth="1"/>
    <col min="13058" max="13058" width="3.42578125" customWidth="1"/>
    <col min="13059" max="13059" width="30.7109375" customWidth="1"/>
    <col min="13060" max="13060" width="11.7109375" customWidth="1"/>
    <col min="13061" max="13063" width="0" hidden="1" customWidth="1"/>
    <col min="13064" max="13064" width="11.42578125" customWidth="1"/>
    <col min="13065" max="13067" width="0" hidden="1" customWidth="1"/>
    <col min="13068" max="13068" width="12.42578125" customWidth="1"/>
    <col min="13069" max="13069" width="7.140625" customWidth="1"/>
    <col min="13070" max="13070" width="9.85546875" customWidth="1"/>
    <col min="13071" max="13071" width="3" customWidth="1"/>
    <col min="13314" max="13314" width="3.42578125" customWidth="1"/>
    <col min="13315" max="13315" width="30.7109375" customWidth="1"/>
    <col min="13316" max="13316" width="11.7109375" customWidth="1"/>
    <col min="13317" max="13319" width="0" hidden="1" customWidth="1"/>
    <col min="13320" max="13320" width="11.42578125" customWidth="1"/>
    <col min="13321" max="13323" width="0" hidden="1" customWidth="1"/>
    <col min="13324" max="13324" width="12.42578125" customWidth="1"/>
    <col min="13325" max="13325" width="7.140625" customWidth="1"/>
    <col min="13326" max="13326" width="9.85546875" customWidth="1"/>
    <col min="13327" max="13327" width="3" customWidth="1"/>
    <col min="13570" max="13570" width="3.42578125" customWidth="1"/>
    <col min="13571" max="13571" width="30.7109375" customWidth="1"/>
    <col min="13572" max="13572" width="11.7109375" customWidth="1"/>
    <col min="13573" max="13575" width="0" hidden="1" customWidth="1"/>
    <col min="13576" max="13576" width="11.42578125" customWidth="1"/>
    <col min="13577" max="13579" width="0" hidden="1" customWidth="1"/>
    <col min="13580" max="13580" width="12.42578125" customWidth="1"/>
    <col min="13581" max="13581" width="7.140625" customWidth="1"/>
    <col min="13582" max="13582" width="9.85546875" customWidth="1"/>
    <col min="13583" max="13583" width="3" customWidth="1"/>
    <col min="13826" max="13826" width="3.42578125" customWidth="1"/>
    <col min="13827" max="13827" width="30.7109375" customWidth="1"/>
    <col min="13828" max="13828" width="11.7109375" customWidth="1"/>
    <col min="13829" max="13831" width="0" hidden="1" customWidth="1"/>
    <col min="13832" max="13832" width="11.42578125" customWidth="1"/>
    <col min="13833" max="13835" width="0" hidden="1" customWidth="1"/>
    <col min="13836" max="13836" width="12.42578125" customWidth="1"/>
    <col min="13837" max="13837" width="7.140625" customWidth="1"/>
    <col min="13838" max="13838" width="9.85546875" customWidth="1"/>
    <col min="13839" max="13839" width="3" customWidth="1"/>
    <col min="14082" max="14082" width="3.42578125" customWidth="1"/>
    <col min="14083" max="14083" width="30.7109375" customWidth="1"/>
    <col min="14084" max="14084" width="11.7109375" customWidth="1"/>
    <col min="14085" max="14087" width="0" hidden="1" customWidth="1"/>
    <col min="14088" max="14088" width="11.42578125" customWidth="1"/>
    <col min="14089" max="14091" width="0" hidden="1" customWidth="1"/>
    <col min="14092" max="14092" width="12.42578125" customWidth="1"/>
    <col min="14093" max="14093" width="7.140625" customWidth="1"/>
    <col min="14094" max="14094" width="9.85546875" customWidth="1"/>
    <col min="14095" max="14095" width="3" customWidth="1"/>
    <col min="14338" max="14338" width="3.42578125" customWidth="1"/>
    <col min="14339" max="14339" width="30.7109375" customWidth="1"/>
    <col min="14340" max="14340" width="11.7109375" customWidth="1"/>
    <col min="14341" max="14343" width="0" hidden="1" customWidth="1"/>
    <col min="14344" max="14344" width="11.42578125" customWidth="1"/>
    <col min="14345" max="14347" width="0" hidden="1" customWidth="1"/>
    <col min="14348" max="14348" width="12.42578125" customWidth="1"/>
    <col min="14349" max="14349" width="7.140625" customWidth="1"/>
    <col min="14350" max="14350" width="9.85546875" customWidth="1"/>
    <col min="14351" max="14351" width="3" customWidth="1"/>
    <col min="14594" max="14594" width="3.42578125" customWidth="1"/>
    <col min="14595" max="14595" width="30.7109375" customWidth="1"/>
    <col min="14596" max="14596" width="11.7109375" customWidth="1"/>
    <col min="14597" max="14599" width="0" hidden="1" customWidth="1"/>
    <col min="14600" max="14600" width="11.42578125" customWidth="1"/>
    <col min="14601" max="14603" width="0" hidden="1" customWidth="1"/>
    <col min="14604" max="14604" width="12.42578125" customWidth="1"/>
    <col min="14605" max="14605" width="7.140625" customWidth="1"/>
    <col min="14606" max="14606" width="9.85546875" customWidth="1"/>
    <col min="14607" max="14607" width="3" customWidth="1"/>
    <col min="14850" max="14850" width="3.42578125" customWidth="1"/>
    <col min="14851" max="14851" width="30.7109375" customWidth="1"/>
    <col min="14852" max="14852" width="11.7109375" customWidth="1"/>
    <col min="14853" max="14855" width="0" hidden="1" customWidth="1"/>
    <col min="14856" max="14856" width="11.42578125" customWidth="1"/>
    <col min="14857" max="14859" width="0" hidden="1" customWidth="1"/>
    <col min="14860" max="14860" width="12.42578125" customWidth="1"/>
    <col min="14861" max="14861" width="7.140625" customWidth="1"/>
    <col min="14862" max="14862" width="9.85546875" customWidth="1"/>
    <col min="14863" max="14863" width="3" customWidth="1"/>
    <col min="15106" max="15106" width="3.42578125" customWidth="1"/>
    <col min="15107" max="15107" width="30.7109375" customWidth="1"/>
    <col min="15108" max="15108" width="11.7109375" customWidth="1"/>
    <col min="15109" max="15111" width="0" hidden="1" customWidth="1"/>
    <col min="15112" max="15112" width="11.42578125" customWidth="1"/>
    <col min="15113" max="15115" width="0" hidden="1" customWidth="1"/>
    <col min="15116" max="15116" width="12.42578125" customWidth="1"/>
    <col min="15117" max="15117" width="7.140625" customWidth="1"/>
    <col min="15118" max="15118" width="9.85546875" customWidth="1"/>
    <col min="15119" max="15119" width="3" customWidth="1"/>
    <col min="15362" max="15362" width="3.42578125" customWidth="1"/>
    <col min="15363" max="15363" width="30.7109375" customWidth="1"/>
    <col min="15364" max="15364" width="11.7109375" customWidth="1"/>
    <col min="15365" max="15367" width="0" hidden="1" customWidth="1"/>
    <col min="15368" max="15368" width="11.42578125" customWidth="1"/>
    <col min="15369" max="15371" width="0" hidden="1" customWidth="1"/>
    <col min="15372" max="15372" width="12.42578125" customWidth="1"/>
    <col min="15373" max="15373" width="7.140625" customWidth="1"/>
    <col min="15374" max="15374" width="9.85546875" customWidth="1"/>
    <col min="15375" max="15375" width="3" customWidth="1"/>
    <col min="15618" max="15618" width="3.42578125" customWidth="1"/>
    <col min="15619" max="15619" width="30.7109375" customWidth="1"/>
    <col min="15620" max="15620" width="11.7109375" customWidth="1"/>
    <col min="15621" max="15623" width="0" hidden="1" customWidth="1"/>
    <col min="15624" max="15624" width="11.42578125" customWidth="1"/>
    <col min="15625" max="15627" width="0" hidden="1" customWidth="1"/>
    <col min="15628" max="15628" width="12.42578125" customWidth="1"/>
    <col min="15629" max="15629" width="7.140625" customWidth="1"/>
    <col min="15630" max="15630" width="9.85546875" customWidth="1"/>
    <col min="15631" max="15631" width="3" customWidth="1"/>
    <col min="15874" max="15874" width="3.42578125" customWidth="1"/>
    <col min="15875" max="15875" width="30.7109375" customWidth="1"/>
    <col min="15876" max="15876" width="11.7109375" customWidth="1"/>
    <col min="15877" max="15879" width="0" hidden="1" customWidth="1"/>
    <col min="15880" max="15880" width="11.42578125" customWidth="1"/>
    <col min="15881" max="15883" width="0" hidden="1" customWidth="1"/>
    <col min="15884" max="15884" width="12.42578125" customWidth="1"/>
    <col min="15885" max="15885" width="7.140625" customWidth="1"/>
    <col min="15886" max="15886" width="9.85546875" customWidth="1"/>
    <col min="15887" max="15887" width="3" customWidth="1"/>
    <col min="16130" max="16130" width="3.42578125" customWidth="1"/>
    <col min="16131" max="16131" width="30.7109375" customWidth="1"/>
    <col min="16132" max="16132" width="11.7109375" customWidth="1"/>
    <col min="16133" max="16135" width="0" hidden="1" customWidth="1"/>
    <col min="16136" max="16136" width="11.42578125" customWidth="1"/>
    <col min="16137" max="16139" width="0" hidden="1" customWidth="1"/>
    <col min="16140" max="16140" width="12.42578125" customWidth="1"/>
    <col min="16141" max="16141" width="7.140625" customWidth="1"/>
    <col min="16142" max="16142" width="9.85546875" customWidth="1"/>
    <col min="16143" max="16143" width="3" customWidth="1"/>
  </cols>
  <sheetData>
    <row r="6" spans="1:15" ht="14.25" customHeight="1" x14ac:dyDescent="0.25">
      <c r="A6" s="192" t="s">
        <v>62</v>
      </c>
      <c r="B6" s="192"/>
    </row>
    <row r="7" spans="1:15" x14ac:dyDescent="0.25">
      <c r="A7" s="188" t="s">
        <v>106</v>
      </c>
      <c r="B7" s="188"/>
    </row>
    <row r="8" spans="1:15" ht="16.5" customHeight="1" x14ac:dyDescent="0.25">
      <c r="A8" s="193" t="s">
        <v>105</v>
      </c>
      <c r="B8" s="193"/>
      <c r="C8" s="29"/>
      <c r="D8" s="29"/>
      <c r="E8" s="29"/>
      <c r="F8" s="29"/>
      <c r="G8" s="29"/>
      <c r="H8" s="3"/>
      <c r="I8" s="3"/>
      <c r="J8" s="3"/>
      <c r="K8" s="3"/>
      <c r="L8" s="3"/>
      <c r="M8" s="15"/>
      <c r="N8" s="29"/>
    </row>
    <row r="9" spans="1:15" ht="17.25" customHeight="1" x14ac:dyDescent="0.25">
      <c r="C9" s="3"/>
      <c r="D9" s="2"/>
      <c r="E9" s="2"/>
      <c r="F9" s="2"/>
      <c r="G9" s="2"/>
      <c r="H9" s="17"/>
      <c r="I9" s="3"/>
      <c r="J9" s="3"/>
      <c r="K9" s="3"/>
      <c r="L9" s="3"/>
      <c r="M9" s="3"/>
      <c r="N9" s="18"/>
    </row>
    <row r="10" spans="1:15" ht="15.6" customHeight="1" x14ac:dyDescent="0.25">
      <c r="A10" s="194" t="s">
        <v>107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29"/>
      <c r="O10" s="4"/>
    </row>
    <row r="11" spans="1:15" ht="17.25" customHeight="1" thickBot="1" x14ac:dyDescent="0.3">
      <c r="B11" s="3"/>
      <c r="C11" s="30"/>
      <c r="D11" s="29"/>
      <c r="E11" s="29"/>
      <c r="F11" s="29"/>
      <c r="G11" s="29"/>
      <c r="H11" s="30"/>
      <c r="I11" s="15"/>
      <c r="J11" s="15"/>
      <c r="K11" s="15"/>
      <c r="L11" s="29"/>
      <c r="M11" s="29"/>
      <c r="N11" s="29"/>
    </row>
    <row r="12" spans="1:15" x14ac:dyDescent="0.25">
      <c r="A12" s="153"/>
      <c r="B12" s="182" t="s">
        <v>8</v>
      </c>
      <c r="C12" s="55" t="s">
        <v>71</v>
      </c>
      <c r="D12" s="56" t="s">
        <v>1</v>
      </c>
      <c r="E12" s="55" t="s">
        <v>2</v>
      </c>
      <c r="F12" s="56" t="s">
        <v>3</v>
      </c>
      <c r="G12" s="56" t="s">
        <v>77</v>
      </c>
      <c r="H12" s="57" t="s">
        <v>75</v>
      </c>
      <c r="I12" s="55" t="s">
        <v>5</v>
      </c>
      <c r="J12" s="55" t="s">
        <v>5</v>
      </c>
      <c r="K12" s="58" t="s">
        <v>5</v>
      </c>
      <c r="L12" s="58" t="s">
        <v>6</v>
      </c>
      <c r="M12" s="55" t="s">
        <v>7</v>
      </c>
      <c r="N12" s="182" t="s">
        <v>14</v>
      </c>
    </row>
    <row r="13" spans="1:15" ht="13.5" customHeight="1" thickBot="1" x14ac:dyDescent="0.3">
      <c r="A13" s="154" t="s">
        <v>71</v>
      </c>
      <c r="B13" s="183"/>
      <c r="C13" s="134"/>
      <c r="D13" s="135" t="s">
        <v>9</v>
      </c>
      <c r="E13" s="134" t="s">
        <v>10</v>
      </c>
      <c r="F13" s="135" t="s">
        <v>11</v>
      </c>
      <c r="G13" s="135" t="s">
        <v>78</v>
      </c>
      <c r="H13" s="61">
        <v>0.12</v>
      </c>
      <c r="I13" s="136">
        <v>0.28000000000000003</v>
      </c>
      <c r="J13" s="137">
        <v>0.25</v>
      </c>
      <c r="K13" s="136">
        <v>0.3</v>
      </c>
      <c r="L13" s="138" t="s">
        <v>12</v>
      </c>
      <c r="M13" s="134" t="s">
        <v>13</v>
      </c>
      <c r="N13" s="183"/>
    </row>
    <row r="14" spans="1:15" ht="14.25" customHeight="1" thickBot="1" x14ac:dyDescent="0.3">
      <c r="A14" s="155">
        <v>2301027</v>
      </c>
      <c r="B14" s="65" t="s">
        <v>15</v>
      </c>
      <c r="C14" s="66">
        <v>0</v>
      </c>
      <c r="D14" s="67">
        <v>281</v>
      </c>
      <c r="E14" s="68">
        <v>138.79</v>
      </c>
      <c r="F14" s="69" t="e">
        <f>1-(E14/C14)</f>
        <v>#DIV/0!</v>
      </c>
      <c r="G14" s="139">
        <v>2301027</v>
      </c>
      <c r="H14" s="68">
        <v>362</v>
      </c>
      <c r="I14" s="67">
        <f>$C14*(1-I$13)</f>
        <v>0</v>
      </c>
      <c r="J14" s="68">
        <f>$C14*(1-J$13)</f>
        <v>0</v>
      </c>
      <c r="K14" s="69">
        <f>$C14*(1-K$13)</f>
        <v>0</v>
      </c>
      <c r="L14" s="70"/>
      <c r="M14" s="71"/>
      <c r="N14" s="72">
        <f t="shared" ref="N14:N37" si="0">M14*L14*H14</f>
        <v>0</v>
      </c>
    </row>
    <row r="15" spans="1:15" ht="13.5" customHeight="1" thickBot="1" x14ac:dyDescent="0.3">
      <c r="A15" s="156">
        <v>2301005</v>
      </c>
      <c r="B15" s="73" t="s">
        <v>16</v>
      </c>
      <c r="C15" s="66">
        <v>0</v>
      </c>
      <c r="D15" s="75"/>
      <c r="E15" s="76"/>
      <c r="F15" s="77"/>
      <c r="G15" s="140">
        <v>2301005</v>
      </c>
      <c r="H15" s="76">
        <v>276</v>
      </c>
      <c r="I15" s="75"/>
      <c r="J15" s="76"/>
      <c r="K15" s="77"/>
      <c r="L15" s="78"/>
      <c r="M15" s="79"/>
      <c r="N15" s="80">
        <f t="shared" si="0"/>
        <v>0</v>
      </c>
    </row>
    <row r="16" spans="1:15" ht="15" customHeight="1" thickBot="1" x14ac:dyDescent="0.3">
      <c r="A16" s="156">
        <v>2301028</v>
      </c>
      <c r="B16" s="73" t="s">
        <v>17</v>
      </c>
      <c r="C16" s="66">
        <v>0</v>
      </c>
      <c r="D16" s="75"/>
      <c r="E16" s="76"/>
      <c r="F16" s="77"/>
      <c r="G16" s="140">
        <v>2301028</v>
      </c>
      <c r="H16" s="76">
        <v>250</v>
      </c>
      <c r="I16" s="75"/>
      <c r="J16" s="76"/>
      <c r="K16" s="77"/>
      <c r="L16" s="78"/>
      <c r="M16" s="79"/>
      <c r="N16" s="80">
        <f t="shared" si="0"/>
        <v>0</v>
      </c>
    </row>
    <row r="17" spans="1:14" ht="15" customHeight="1" thickBot="1" x14ac:dyDescent="0.3">
      <c r="A17" s="156">
        <v>2301029</v>
      </c>
      <c r="B17" s="73" t="s">
        <v>18</v>
      </c>
      <c r="C17" s="66">
        <v>0</v>
      </c>
      <c r="D17" s="75"/>
      <c r="E17" s="76"/>
      <c r="F17" s="77"/>
      <c r="G17" s="140">
        <v>2301029</v>
      </c>
      <c r="H17" s="76">
        <v>225</v>
      </c>
      <c r="I17" s="75"/>
      <c r="J17" s="76"/>
      <c r="K17" s="77"/>
      <c r="L17" s="78"/>
      <c r="M17" s="79"/>
      <c r="N17" s="80">
        <f t="shared" si="0"/>
        <v>0</v>
      </c>
    </row>
    <row r="18" spans="1:14" ht="15" customHeight="1" thickBot="1" x14ac:dyDescent="0.3">
      <c r="A18" s="156">
        <v>3202163</v>
      </c>
      <c r="B18" s="73" t="s">
        <v>19</v>
      </c>
      <c r="C18" s="66">
        <v>0</v>
      </c>
      <c r="D18" s="75"/>
      <c r="E18" s="76"/>
      <c r="F18" s="77"/>
      <c r="G18" s="140">
        <v>3202163</v>
      </c>
      <c r="H18" s="76">
        <v>323</v>
      </c>
      <c r="I18" s="75"/>
      <c r="J18" s="76"/>
      <c r="K18" s="77"/>
      <c r="L18" s="78"/>
      <c r="M18" s="79"/>
      <c r="N18" s="80">
        <f t="shared" si="0"/>
        <v>0</v>
      </c>
    </row>
    <row r="19" spans="1:14" ht="14.25" customHeight="1" thickBot="1" x14ac:dyDescent="0.3">
      <c r="A19" s="156">
        <v>2301006</v>
      </c>
      <c r="B19" s="73" t="s">
        <v>20</v>
      </c>
      <c r="C19" s="66">
        <v>0</v>
      </c>
      <c r="D19" s="75">
        <v>212.93</v>
      </c>
      <c r="E19" s="76">
        <v>124.97</v>
      </c>
      <c r="F19" s="77" t="e">
        <f>1-(E19/C19)</f>
        <v>#DIV/0!</v>
      </c>
      <c r="G19" s="140">
        <v>2301006</v>
      </c>
      <c r="H19" s="76">
        <v>237</v>
      </c>
      <c r="I19" s="75">
        <f>$C19*(1-I$13)</f>
        <v>0</v>
      </c>
      <c r="J19" s="76">
        <f>$C19*(1-J$13)</f>
        <v>0</v>
      </c>
      <c r="K19" s="77">
        <f>$C19*(1-K$13)</f>
        <v>0</v>
      </c>
      <c r="L19" s="78"/>
      <c r="M19" s="79"/>
      <c r="N19" s="80">
        <f t="shared" si="0"/>
        <v>0</v>
      </c>
    </row>
    <row r="20" spans="1:14" ht="14.25" customHeight="1" thickBot="1" x14ac:dyDescent="0.3">
      <c r="A20" s="156">
        <v>2302166</v>
      </c>
      <c r="B20" s="73" t="s">
        <v>21</v>
      </c>
      <c r="C20" s="66">
        <v>0</v>
      </c>
      <c r="D20" s="75"/>
      <c r="E20" s="76"/>
      <c r="F20" s="77"/>
      <c r="G20" s="140">
        <v>2302166</v>
      </c>
      <c r="H20" s="76">
        <v>211</v>
      </c>
      <c r="I20" s="75"/>
      <c r="J20" s="76"/>
      <c r="K20" s="77"/>
      <c r="L20" s="78"/>
      <c r="M20" s="79"/>
      <c r="N20" s="80">
        <f t="shared" si="0"/>
        <v>0</v>
      </c>
    </row>
    <row r="21" spans="1:14" ht="14.25" customHeight="1" thickBot="1" x14ac:dyDescent="0.3">
      <c r="A21" s="156">
        <v>2302168</v>
      </c>
      <c r="B21" s="73" t="s">
        <v>22</v>
      </c>
      <c r="C21" s="66">
        <v>0</v>
      </c>
      <c r="D21" s="75"/>
      <c r="E21" s="76"/>
      <c r="F21" s="77"/>
      <c r="G21" s="140">
        <v>2302168</v>
      </c>
      <c r="H21" s="76">
        <v>185</v>
      </c>
      <c r="I21" s="75"/>
      <c r="J21" s="76"/>
      <c r="K21" s="77"/>
      <c r="L21" s="78"/>
      <c r="M21" s="79"/>
      <c r="N21" s="80">
        <f t="shared" si="0"/>
        <v>0</v>
      </c>
    </row>
    <row r="22" spans="1:14" ht="15" customHeight="1" thickBot="1" x14ac:dyDescent="0.3">
      <c r="A22" s="156">
        <v>2302164</v>
      </c>
      <c r="B22" s="73" t="s">
        <v>23</v>
      </c>
      <c r="C22" s="66">
        <v>0</v>
      </c>
      <c r="D22" s="75"/>
      <c r="E22" s="76"/>
      <c r="F22" s="77"/>
      <c r="G22" s="140">
        <v>2302164</v>
      </c>
      <c r="H22" s="76">
        <v>284</v>
      </c>
      <c r="I22" s="75"/>
      <c r="J22" s="76"/>
      <c r="K22" s="77"/>
      <c r="L22" s="78"/>
      <c r="M22" s="79"/>
      <c r="N22" s="80">
        <f t="shared" si="0"/>
        <v>0</v>
      </c>
    </row>
    <row r="23" spans="1:14" ht="14.25" customHeight="1" thickBot="1" x14ac:dyDescent="0.3">
      <c r="A23" s="156">
        <v>2301007</v>
      </c>
      <c r="B23" s="73" t="s">
        <v>24</v>
      </c>
      <c r="C23" s="66">
        <v>0</v>
      </c>
      <c r="D23" s="75">
        <v>144.82</v>
      </c>
      <c r="E23" s="76">
        <v>103.57</v>
      </c>
      <c r="F23" s="77" t="e">
        <f>1-(E23/C23)</f>
        <v>#DIV/0!</v>
      </c>
      <c r="G23" s="140">
        <v>2301007</v>
      </c>
      <c r="H23" s="76">
        <v>197</v>
      </c>
      <c r="I23" s="75">
        <f>$C23*(1-I$13)</f>
        <v>0</v>
      </c>
      <c r="J23" s="76">
        <f>$C23*(1-J$13)</f>
        <v>0</v>
      </c>
      <c r="K23" s="77">
        <f>$C23*(1-K$13)</f>
        <v>0</v>
      </c>
      <c r="L23" s="78"/>
      <c r="M23" s="79"/>
      <c r="N23" s="80">
        <f t="shared" si="0"/>
        <v>0</v>
      </c>
    </row>
    <row r="24" spans="1:14" ht="14.25" customHeight="1" x14ac:dyDescent="0.25">
      <c r="A24" s="156">
        <v>2302165</v>
      </c>
      <c r="B24" s="81" t="s">
        <v>25</v>
      </c>
      <c r="C24" s="141">
        <v>0</v>
      </c>
      <c r="D24" s="91"/>
      <c r="E24" s="92"/>
      <c r="F24" s="92"/>
      <c r="G24" s="142">
        <v>2302165</v>
      </c>
      <c r="H24" s="92">
        <v>172</v>
      </c>
      <c r="I24" s="92"/>
      <c r="J24" s="92"/>
      <c r="K24" s="93"/>
      <c r="L24" s="94"/>
      <c r="M24" s="95"/>
      <c r="N24" s="96">
        <f>M24*L24*H24</f>
        <v>0</v>
      </c>
    </row>
    <row r="25" spans="1:14" ht="15" customHeight="1" x14ac:dyDescent="0.25">
      <c r="A25" s="156">
        <v>2302167</v>
      </c>
      <c r="B25" s="73" t="s">
        <v>26</v>
      </c>
      <c r="C25" s="143">
        <v>0</v>
      </c>
      <c r="D25" s="144"/>
      <c r="E25" s="144"/>
      <c r="F25" s="144"/>
      <c r="G25" s="145">
        <v>2302167</v>
      </c>
      <c r="H25" s="76">
        <v>146</v>
      </c>
      <c r="I25" s="144"/>
      <c r="J25" s="144"/>
      <c r="K25" s="146"/>
      <c r="L25" s="147"/>
      <c r="M25" s="148"/>
      <c r="N25" s="80">
        <f>M25*L25*H25</f>
        <v>0</v>
      </c>
    </row>
    <row r="26" spans="1:14" ht="14.25" customHeight="1" x14ac:dyDescent="0.25">
      <c r="A26" s="156">
        <v>2302169</v>
      </c>
      <c r="B26" s="73" t="s">
        <v>27</v>
      </c>
      <c r="C26" s="143">
        <v>0</v>
      </c>
      <c r="D26" s="76"/>
      <c r="E26" s="76"/>
      <c r="F26" s="76"/>
      <c r="G26" s="145">
        <v>230169</v>
      </c>
      <c r="H26" s="76">
        <v>416</v>
      </c>
      <c r="I26" s="76"/>
      <c r="J26" s="76"/>
      <c r="K26" s="77"/>
      <c r="L26" s="78"/>
      <c r="M26" s="79"/>
      <c r="N26" s="80">
        <f t="shared" si="0"/>
        <v>0</v>
      </c>
    </row>
    <row r="27" spans="1:14" ht="14.25" customHeight="1" thickBot="1" x14ac:dyDescent="0.3">
      <c r="A27" s="156">
        <v>2301020</v>
      </c>
      <c r="B27" s="89" t="s">
        <v>28</v>
      </c>
      <c r="C27" s="82">
        <v>0</v>
      </c>
      <c r="D27" s="83"/>
      <c r="E27" s="84"/>
      <c r="F27" s="85"/>
      <c r="G27" s="149">
        <v>2301020</v>
      </c>
      <c r="H27" s="84">
        <v>317</v>
      </c>
      <c r="I27" s="83"/>
      <c r="J27" s="84"/>
      <c r="K27" s="85"/>
      <c r="L27" s="86"/>
      <c r="M27" s="87"/>
      <c r="N27" s="88">
        <f t="shared" si="0"/>
        <v>0</v>
      </c>
    </row>
    <row r="28" spans="1:14" ht="15.75" customHeight="1" thickBot="1" x14ac:dyDescent="0.3">
      <c r="A28" s="156">
        <v>2302177</v>
      </c>
      <c r="B28" s="73" t="s">
        <v>29</v>
      </c>
      <c r="C28" s="66">
        <v>0</v>
      </c>
      <c r="D28" s="75"/>
      <c r="E28" s="76"/>
      <c r="F28" s="77"/>
      <c r="G28" s="140">
        <v>2302177</v>
      </c>
      <c r="H28" s="76">
        <v>288</v>
      </c>
      <c r="I28" s="75"/>
      <c r="J28" s="76"/>
      <c r="K28" s="77"/>
      <c r="L28" s="78"/>
      <c r="M28" s="79"/>
      <c r="N28" s="80">
        <f t="shared" si="0"/>
        <v>0</v>
      </c>
    </row>
    <row r="29" spans="1:14" ht="15.75" customHeight="1" thickBot="1" x14ac:dyDescent="0.3">
      <c r="A29" s="156">
        <v>2302180</v>
      </c>
      <c r="B29" s="73" t="s">
        <v>30</v>
      </c>
      <c r="C29" s="66">
        <v>0</v>
      </c>
      <c r="D29" s="75"/>
      <c r="E29" s="76"/>
      <c r="F29" s="77"/>
      <c r="G29" s="140">
        <v>2302180</v>
      </c>
      <c r="H29" s="76">
        <v>258</v>
      </c>
      <c r="I29" s="75"/>
      <c r="J29" s="76"/>
      <c r="K29" s="77"/>
      <c r="L29" s="78"/>
      <c r="M29" s="79"/>
      <c r="N29" s="80">
        <f t="shared" si="0"/>
        <v>0</v>
      </c>
    </row>
    <row r="30" spans="1:14" ht="14.25" customHeight="1" thickBot="1" x14ac:dyDescent="0.3">
      <c r="A30" s="156">
        <v>2302170</v>
      </c>
      <c r="B30" s="73" t="s">
        <v>31</v>
      </c>
      <c r="C30" s="66">
        <v>0</v>
      </c>
      <c r="D30" s="75"/>
      <c r="E30" s="76"/>
      <c r="F30" s="77"/>
      <c r="G30" s="140">
        <v>2302170</v>
      </c>
      <c r="H30" s="76">
        <v>372</v>
      </c>
      <c r="I30" s="75"/>
      <c r="J30" s="76"/>
      <c r="K30" s="77"/>
      <c r="L30" s="78"/>
      <c r="M30" s="79"/>
      <c r="N30" s="80">
        <f t="shared" si="0"/>
        <v>0</v>
      </c>
    </row>
    <row r="31" spans="1:14" ht="15" customHeight="1" thickBot="1" x14ac:dyDescent="0.3">
      <c r="A31" s="156">
        <v>2301021</v>
      </c>
      <c r="B31" s="73" t="s">
        <v>32</v>
      </c>
      <c r="C31" s="66">
        <v>0</v>
      </c>
      <c r="D31" s="75"/>
      <c r="E31" s="76"/>
      <c r="F31" s="77"/>
      <c r="G31" s="140">
        <v>2301021</v>
      </c>
      <c r="H31" s="76">
        <v>273</v>
      </c>
      <c r="I31" s="75"/>
      <c r="J31" s="76"/>
      <c r="K31" s="77"/>
      <c r="L31" s="78"/>
      <c r="M31" s="79"/>
      <c r="N31" s="80">
        <f t="shared" si="0"/>
        <v>0</v>
      </c>
    </row>
    <row r="32" spans="1:14" ht="15" customHeight="1" thickBot="1" x14ac:dyDescent="0.3">
      <c r="A32" s="156">
        <v>2302176</v>
      </c>
      <c r="B32" s="73" t="s">
        <v>33</v>
      </c>
      <c r="C32" s="66">
        <v>0</v>
      </c>
      <c r="D32" s="75"/>
      <c r="E32" s="76"/>
      <c r="F32" s="77"/>
      <c r="G32" s="140">
        <v>2302176</v>
      </c>
      <c r="H32" s="76">
        <v>243</v>
      </c>
      <c r="I32" s="75"/>
      <c r="J32" s="76"/>
      <c r="K32" s="77"/>
      <c r="L32" s="78"/>
      <c r="M32" s="79"/>
      <c r="N32" s="80">
        <f t="shared" si="0"/>
        <v>0</v>
      </c>
    </row>
    <row r="33" spans="1:14" ht="15" customHeight="1" thickBot="1" x14ac:dyDescent="0.3">
      <c r="A33" s="156">
        <v>2302179</v>
      </c>
      <c r="B33" s="73" t="s">
        <v>34</v>
      </c>
      <c r="C33" s="66">
        <v>0</v>
      </c>
      <c r="D33" s="75"/>
      <c r="E33" s="76"/>
      <c r="F33" s="77"/>
      <c r="G33" s="140">
        <v>2302179</v>
      </c>
      <c r="H33" s="76">
        <v>213</v>
      </c>
      <c r="I33" s="75"/>
      <c r="J33" s="76"/>
      <c r="K33" s="77"/>
      <c r="L33" s="78"/>
      <c r="M33" s="79"/>
      <c r="N33" s="80">
        <f t="shared" si="0"/>
        <v>0</v>
      </c>
    </row>
    <row r="34" spans="1:14" ht="14.25" customHeight="1" thickBot="1" x14ac:dyDescent="0.3">
      <c r="A34" s="156">
        <v>2302171</v>
      </c>
      <c r="B34" s="73" t="s">
        <v>35</v>
      </c>
      <c r="C34" s="66">
        <v>0</v>
      </c>
      <c r="D34" s="75"/>
      <c r="E34" s="76"/>
      <c r="F34" s="77"/>
      <c r="G34" s="140">
        <v>2302171</v>
      </c>
      <c r="H34" s="76">
        <v>326</v>
      </c>
      <c r="I34" s="75"/>
      <c r="J34" s="76"/>
      <c r="K34" s="77"/>
      <c r="L34" s="78"/>
      <c r="M34" s="79"/>
      <c r="N34" s="80">
        <f t="shared" si="0"/>
        <v>0</v>
      </c>
    </row>
    <row r="35" spans="1:14" ht="15" customHeight="1" thickBot="1" x14ac:dyDescent="0.3">
      <c r="A35" s="156">
        <v>2301022</v>
      </c>
      <c r="B35" s="73" t="s">
        <v>36</v>
      </c>
      <c r="C35" s="66">
        <v>0</v>
      </c>
      <c r="D35" s="75"/>
      <c r="E35" s="76"/>
      <c r="F35" s="77"/>
      <c r="G35" s="140">
        <v>2301022</v>
      </c>
      <c r="H35" s="76">
        <v>227</v>
      </c>
      <c r="I35" s="75"/>
      <c r="J35" s="76"/>
      <c r="K35" s="77"/>
      <c r="L35" s="78"/>
      <c r="M35" s="79"/>
      <c r="N35" s="80">
        <f t="shared" si="0"/>
        <v>0</v>
      </c>
    </row>
    <row r="36" spans="1:14" ht="15" customHeight="1" thickBot="1" x14ac:dyDescent="0.3">
      <c r="A36" s="156">
        <v>2302175</v>
      </c>
      <c r="B36" s="73" t="s">
        <v>37</v>
      </c>
      <c r="C36" s="66">
        <v>0</v>
      </c>
      <c r="D36" s="91"/>
      <c r="E36" s="92"/>
      <c r="F36" s="93"/>
      <c r="G36" s="150">
        <v>2302175</v>
      </c>
      <c r="H36" s="92">
        <v>197</v>
      </c>
      <c r="I36" s="91"/>
      <c r="J36" s="92"/>
      <c r="K36" s="93"/>
      <c r="L36" s="94"/>
      <c r="M36" s="95"/>
      <c r="N36" s="96">
        <f t="shared" si="0"/>
        <v>0</v>
      </c>
    </row>
    <row r="37" spans="1:14" ht="16.5" customHeight="1" thickBot="1" x14ac:dyDescent="0.3">
      <c r="A37" s="157">
        <v>2302178</v>
      </c>
      <c r="B37" s="97" t="s">
        <v>38</v>
      </c>
      <c r="C37" s="66">
        <v>0</v>
      </c>
      <c r="D37" s="99"/>
      <c r="E37" s="100"/>
      <c r="F37" s="101"/>
      <c r="G37" s="151">
        <v>2302178</v>
      </c>
      <c r="H37" s="100">
        <v>168</v>
      </c>
      <c r="I37" s="99"/>
      <c r="J37" s="100"/>
      <c r="K37" s="101"/>
      <c r="L37" s="102"/>
      <c r="M37" s="103"/>
      <c r="N37" s="104">
        <f t="shared" si="0"/>
        <v>0</v>
      </c>
    </row>
    <row r="38" spans="1:14" ht="15.75" thickBot="1" x14ac:dyDescent="0.3">
      <c r="A38" s="158"/>
      <c r="B38" s="105" t="s">
        <v>39</v>
      </c>
      <c r="C38" s="70"/>
      <c r="D38" s="107"/>
      <c r="E38" s="108"/>
      <c r="F38" s="109"/>
      <c r="G38" s="152"/>
      <c r="H38" s="108"/>
      <c r="I38" s="107"/>
      <c r="J38" s="108"/>
      <c r="K38" s="109"/>
      <c r="L38" s="110"/>
      <c r="M38" s="111"/>
      <c r="N38" s="106"/>
    </row>
    <row r="39" spans="1:14" ht="15" customHeight="1" thickBot="1" x14ac:dyDescent="0.3">
      <c r="A39" s="159">
        <v>2301024</v>
      </c>
      <c r="B39" s="65" t="s">
        <v>40</v>
      </c>
      <c r="C39" s="70">
        <v>0</v>
      </c>
      <c r="D39" s="72"/>
      <c r="E39" s="72"/>
      <c r="F39" s="112"/>
      <c r="G39" s="71">
        <v>2301024</v>
      </c>
      <c r="H39" s="68">
        <v>258</v>
      </c>
      <c r="I39" s="113"/>
      <c r="J39" s="72"/>
      <c r="K39" s="72"/>
      <c r="L39" s="114">
        <v>3</v>
      </c>
      <c r="M39" s="70">
        <v>1</v>
      </c>
      <c r="N39" s="113">
        <f t="shared" ref="N39:N57" si="1">M39*L39*H39</f>
        <v>774</v>
      </c>
    </row>
    <row r="40" spans="1:14" ht="15" customHeight="1" thickBot="1" x14ac:dyDescent="0.3">
      <c r="A40" s="156">
        <v>2301008</v>
      </c>
      <c r="B40" s="73" t="s">
        <v>41</v>
      </c>
      <c r="C40" s="70">
        <v>0</v>
      </c>
      <c r="D40" s="80"/>
      <c r="E40" s="80">
        <v>89.1</v>
      </c>
      <c r="F40" s="115"/>
      <c r="G40" s="79">
        <v>2301008</v>
      </c>
      <c r="H40" s="76">
        <v>172</v>
      </c>
      <c r="I40" s="116"/>
      <c r="J40" s="80"/>
      <c r="K40" s="80"/>
      <c r="L40" s="117"/>
      <c r="M40" s="78"/>
      <c r="N40" s="116">
        <f t="shared" si="1"/>
        <v>0</v>
      </c>
    </row>
    <row r="41" spans="1:14" ht="15" customHeight="1" thickBot="1" x14ac:dyDescent="0.3">
      <c r="A41" s="156">
        <v>2301025</v>
      </c>
      <c r="B41" s="73" t="s">
        <v>42</v>
      </c>
      <c r="C41" s="70">
        <v>0</v>
      </c>
      <c r="D41" s="80"/>
      <c r="E41" s="80"/>
      <c r="F41" s="115"/>
      <c r="G41" s="79">
        <v>2301025</v>
      </c>
      <c r="H41" s="76">
        <v>146</v>
      </c>
      <c r="I41" s="116"/>
      <c r="J41" s="80"/>
      <c r="K41" s="80"/>
      <c r="L41" s="117">
        <v>6</v>
      </c>
      <c r="M41" s="78">
        <v>1</v>
      </c>
      <c r="N41" s="116">
        <f t="shared" si="1"/>
        <v>876</v>
      </c>
    </row>
    <row r="42" spans="1:14" ht="14.25" customHeight="1" thickBot="1" x14ac:dyDescent="0.3">
      <c r="A42" s="156">
        <v>2301026</v>
      </c>
      <c r="B42" s="73" t="s">
        <v>43</v>
      </c>
      <c r="C42" s="70">
        <v>0</v>
      </c>
      <c r="D42" s="80"/>
      <c r="E42" s="80">
        <v>30.68</v>
      </c>
      <c r="F42" s="115"/>
      <c r="G42" s="79">
        <v>2301026</v>
      </c>
      <c r="H42" s="76">
        <v>121</v>
      </c>
      <c r="I42" s="116"/>
      <c r="J42" s="80"/>
      <c r="K42" s="80"/>
      <c r="L42" s="117">
        <v>12</v>
      </c>
      <c r="M42" s="78">
        <v>1</v>
      </c>
      <c r="N42" s="116">
        <f t="shared" si="1"/>
        <v>1452</v>
      </c>
    </row>
    <row r="43" spans="1:14" ht="15.75" customHeight="1" thickBot="1" x14ac:dyDescent="0.3">
      <c r="A43" s="156">
        <v>2302172</v>
      </c>
      <c r="B43" s="89" t="s">
        <v>44</v>
      </c>
      <c r="C43" s="70">
        <v>0</v>
      </c>
      <c r="D43" s="80"/>
      <c r="E43" s="80"/>
      <c r="F43" s="115"/>
      <c r="G43" s="79">
        <v>2302172</v>
      </c>
      <c r="H43" s="76">
        <v>297</v>
      </c>
      <c r="I43" s="116"/>
      <c r="J43" s="80"/>
      <c r="K43" s="80"/>
      <c r="L43" s="117"/>
      <c r="M43" s="78"/>
      <c r="N43" s="116">
        <f t="shared" si="1"/>
        <v>0</v>
      </c>
    </row>
    <row r="44" spans="1:14" ht="14.25" customHeight="1" thickBot="1" x14ac:dyDescent="0.3">
      <c r="A44" s="156">
        <v>2301023</v>
      </c>
      <c r="B44" s="73" t="s">
        <v>45</v>
      </c>
      <c r="C44" s="70">
        <v>0</v>
      </c>
      <c r="D44" s="80"/>
      <c r="E44" s="80"/>
      <c r="F44" s="115"/>
      <c r="G44" s="79">
        <v>2301023</v>
      </c>
      <c r="H44" s="76">
        <v>198</v>
      </c>
      <c r="I44" s="116"/>
      <c r="J44" s="80"/>
      <c r="K44" s="80"/>
      <c r="L44" s="117"/>
      <c r="M44" s="78"/>
      <c r="N44" s="116">
        <f t="shared" si="1"/>
        <v>0</v>
      </c>
    </row>
    <row r="45" spans="1:14" ht="14.25" customHeight="1" thickBot="1" x14ac:dyDescent="0.3">
      <c r="A45" s="156">
        <v>2302173</v>
      </c>
      <c r="B45" s="73" t="s">
        <v>46</v>
      </c>
      <c r="C45" s="70">
        <v>0</v>
      </c>
      <c r="D45" s="80"/>
      <c r="E45" s="80"/>
      <c r="F45" s="115"/>
      <c r="G45" s="79">
        <v>2302173</v>
      </c>
      <c r="H45" s="76">
        <v>168</v>
      </c>
      <c r="I45" s="116"/>
      <c r="J45" s="80"/>
      <c r="K45" s="80"/>
      <c r="L45" s="117"/>
      <c r="M45" s="78"/>
      <c r="N45" s="116">
        <f t="shared" si="1"/>
        <v>0</v>
      </c>
    </row>
    <row r="46" spans="1:14" ht="16.5" customHeight="1" thickBot="1" x14ac:dyDescent="0.3">
      <c r="A46" s="156">
        <v>2302174</v>
      </c>
      <c r="B46" s="118" t="s">
        <v>47</v>
      </c>
      <c r="C46" s="70">
        <v>0</v>
      </c>
      <c r="D46" s="104"/>
      <c r="E46" s="104"/>
      <c r="F46" s="119"/>
      <c r="G46" s="103">
        <v>2302174</v>
      </c>
      <c r="H46" s="100">
        <v>139</v>
      </c>
      <c r="I46" s="120"/>
      <c r="J46" s="104"/>
      <c r="K46" s="104"/>
      <c r="L46" s="121"/>
      <c r="M46" s="102"/>
      <c r="N46" s="120">
        <f t="shared" si="1"/>
        <v>0</v>
      </c>
    </row>
    <row r="47" spans="1:14" s="8" customFormat="1" ht="16.5" customHeight="1" thickBot="1" x14ac:dyDescent="0.3">
      <c r="A47" s="156">
        <v>2301010</v>
      </c>
      <c r="B47" s="122" t="s">
        <v>48</v>
      </c>
      <c r="C47" s="70">
        <v>0</v>
      </c>
      <c r="D47" s="72">
        <v>33.6</v>
      </c>
      <c r="E47" s="72">
        <v>13.3</v>
      </c>
      <c r="F47" s="112" t="e">
        <f t="shared" ref="F47:F57" si="2">1-(E47/C47)</f>
        <v>#DIV/0!</v>
      </c>
      <c r="G47" s="71">
        <v>2301010</v>
      </c>
      <c r="H47" s="68">
        <v>23</v>
      </c>
      <c r="I47" s="113">
        <f t="shared" ref="I47:K57" si="3">$C47*(1-I$13)</f>
        <v>0</v>
      </c>
      <c r="J47" s="72">
        <f t="shared" si="3"/>
        <v>0</v>
      </c>
      <c r="K47" s="72">
        <f t="shared" si="3"/>
        <v>0</v>
      </c>
      <c r="L47" s="114"/>
      <c r="M47" s="70"/>
      <c r="N47" s="113">
        <f t="shared" si="1"/>
        <v>0</v>
      </c>
    </row>
    <row r="48" spans="1:14" ht="15" customHeight="1" thickBot="1" x14ac:dyDescent="0.3">
      <c r="A48" s="156">
        <v>2301011</v>
      </c>
      <c r="B48" s="73" t="s">
        <v>49</v>
      </c>
      <c r="C48" s="70">
        <v>0</v>
      </c>
      <c r="D48" s="80">
        <v>50</v>
      </c>
      <c r="E48" s="80">
        <v>30.09</v>
      </c>
      <c r="F48" s="115" t="e">
        <f t="shared" si="2"/>
        <v>#DIV/0!</v>
      </c>
      <c r="G48" s="79">
        <v>2301011</v>
      </c>
      <c r="H48" s="76">
        <v>56</v>
      </c>
      <c r="I48" s="116">
        <f t="shared" si="3"/>
        <v>0</v>
      </c>
      <c r="J48" s="80">
        <f t="shared" si="3"/>
        <v>0</v>
      </c>
      <c r="K48" s="80">
        <f t="shared" si="3"/>
        <v>0</v>
      </c>
      <c r="L48" s="117"/>
      <c r="M48" s="78"/>
      <c r="N48" s="116">
        <f t="shared" si="1"/>
        <v>0</v>
      </c>
    </row>
    <row r="49" spans="1:14" ht="15" customHeight="1" thickBot="1" x14ac:dyDescent="0.3">
      <c r="A49" s="156">
        <v>2301017</v>
      </c>
      <c r="B49" s="73" t="s">
        <v>72</v>
      </c>
      <c r="C49" s="70">
        <v>0</v>
      </c>
      <c r="D49" s="80"/>
      <c r="E49" s="80"/>
      <c r="F49" s="115"/>
      <c r="G49" s="79">
        <v>2301017</v>
      </c>
      <c r="H49" s="76">
        <v>25</v>
      </c>
      <c r="I49" s="116"/>
      <c r="J49" s="80"/>
      <c r="K49" s="80"/>
      <c r="L49" s="117"/>
      <c r="M49" s="78"/>
      <c r="N49" s="116">
        <f t="shared" si="1"/>
        <v>0</v>
      </c>
    </row>
    <row r="50" spans="1:14" ht="15" customHeight="1" thickBot="1" x14ac:dyDescent="0.3">
      <c r="A50" s="156">
        <v>2301018</v>
      </c>
      <c r="B50" s="73" t="s">
        <v>73</v>
      </c>
      <c r="C50" s="70">
        <v>0</v>
      </c>
      <c r="D50" s="80"/>
      <c r="E50" s="80"/>
      <c r="F50" s="115"/>
      <c r="G50" s="79">
        <v>2301018</v>
      </c>
      <c r="H50" s="76">
        <v>62</v>
      </c>
      <c r="I50" s="116"/>
      <c r="J50" s="80"/>
      <c r="K50" s="80"/>
      <c r="L50" s="117"/>
      <c r="M50" s="78"/>
      <c r="N50" s="116">
        <f t="shared" si="1"/>
        <v>0</v>
      </c>
    </row>
    <row r="51" spans="1:14" ht="15" customHeight="1" thickBot="1" x14ac:dyDescent="0.3">
      <c r="A51" s="156">
        <v>2301019</v>
      </c>
      <c r="B51" s="73" t="s">
        <v>74</v>
      </c>
      <c r="C51" s="70">
        <v>0</v>
      </c>
      <c r="D51" s="80"/>
      <c r="E51" s="80"/>
      <c r="F51" s="115"/>
      <c r="G51" s="79">
        <v>2301019</v>
      </c>
      <c r="H51" s="76">
        <v>62</v>
      </c>
      <c r="I51" s="116"/>
      <c r="J51" s="80"/>
      <c r="K51" s="80"/>
      <c r="L51" s="117"/>
      <c r="M51" s="78"/>
      <c r="N51" s="116">
        <f t="shared" si="1"/>
        <v>0</v>
      </c>
    </row>
    <row r="52" spans="1:14" s="8" customFormat="1" ht="15.75" customHeight="1" thickBot="1" x14ac:dyDescent="0.3">
      <c r="A52" s="156">
        <v>2301012</v>
      </c>
      <c r="B52" s="123" t="s">
        <v>50</v>
      </c>
      <c r="C52" s="70">
        <v>0</v>
      </c>
      <c r="D52" s="80">
        <v>18.100000000000001</v>
      </c>
      <c r="E52" s="80">
        <v>7.52</v>
      </c>
      <c r="F52" s="115" t="e">
        <f t="shared" si="2"/>
        <v>#DIV/0!</v>
      </c>
      <c r="G52" s="79">
        <v>2301012</v>
      </c>
      <c r="H52" s="76">
        <v>14</v>
      </c>
      <c r="I52" s="116">
        <f t="shared" si="3"/>
        <v>0</v>
      </c>
      <c r="J52" s="80">
        <f t="shared" si="3"/>
        <v>0</v>
      </c>
      <c r="K52" s="80">
        <f t="shared" si="3"/>
        <v>0</v>
      </c>
      <c r="L52" s="117"/>
      <c r="M52" s="78"/>
      <c r="N52" s="116">
        <f t="shared" si="1"/>
        <v>0</v>
      </c>
    </row>
    <row r="53" spans="1:14" ht="16.5" customHeight="1" thickBot="1" x14ac:dyDescent="0.3">
      <c r="A53" s="156">
        <v>2301013</v>
      </c>
      <c r="B53" s="73" t="s">
        <v>51</v>
      </c>
      <c r="C53" s="70">
        <v>0</v>
      </c>
      <c r="D53" s="80">
        <v>0</v>
      </c>
      <c r="E53" s="80">
        <v>3.3</v>
      </c>
      <c r="F53" s="115" t="e">
        <f t="shared" si="2"/>
        <v>#DIV/0!</v>
      </c>
      <c r="G53" s="79">
        <v>2301013</v>
      </c>
      <c r="H53" s="76">
        <v>5</v>
      </c>
      <c r="I53" s="116">
        <f t="shared" si="3"/>
        <v>0</v>
      </c>
      <c r="J53" s="80">
        <f t="shared" si="3"/>
        <v>0</v>
      </c>
      <c r="K53" s="80">
        <f t="shared" si="3"/>
        <v>0</v>
      </c>
      <c r="L53" s="117"/>
      <c r="M53" s="78"/>
      <c r="N53" s="116">
        <f t="shared" si="1"/>
        <v>0</v>
      </c>
    </row>
    <row r="54" spans="1:14" s="8" customFormat="1" ht="15.75" customHeight="1" thickBot="1" x14ac:dyDescent="0.3">
      <c r="A54" s="156">
        <v>2301009</v>
      </c>
      <c r="B54" s="124" t="s">
        <v>52</v>
      </c>
      <c r="C54" s="70">
        <v>0</v>
      </c>
      <c r="D54" s="88">
        <v>76</v>
      </c>
      <c r="E54" s="88">
        <v>40.5</v>
      </c>
      <c r="F54" s="125" t="e">
        <f t="shared" si="2"/>
        <v>#DIV/0!</v>
      </c>
      <c r="G54" s="87">
        <v>2301009</v>
      </c>
      <c r="H54" s="76">
        <v>77</v>
      </c>
      <c r="I54" s="126">
        <f t="shared" si="3"/>
        <v>0</v>
      </c>
      <c r="J54" s="88">
        <f t="shared" si="3"/>
        <v>0</v>
      </c>
      <c r="K54" s="88">
        <f t="shared" si="3"/>
        <v>0</v>
      </c>
      <c r="L54" s="127"/>
      <c r="M54" s="86"/>
      <c r="N54" s="126">
        <f t="shared" si="1"/>
        <v>0</v>
      </c>
    </row>
    <row r="55" spans="1:14" ht="15.75" customHeight="1" thickBot="1" x14ac:dyDescent="0.3">
      <c r="A55" s="156">
        <v>2301014</v>
      </c>
      <c r="B55" s="73" t="s">
        <v>53</v>
      </c>
      <c r="C55" s="70">
        <v>0</v>
      </c>
      <c r="D55" s="80">
        <v>250</v>
      </c>
      <c r="E55" s="80">
        <v>61.33</v>
      </c>
      <c r="F55" s="115" t="e">
        <f t="shared" si="2"/>
        <v>#DIV/0!</v>
      </c>
      <c r="G55" s="79">
        <v>2301014</v>
      </c>
      <c r="H55" s="76">
        <v>105</v>
      </c>
      <c r="I55" s="116">
        <f t="shared" si="3"/>
        <v>0</v>
      </c>
      <c r="J55" s="80">
        <f t="shared" si="3"/>
        <v>0</v>
      </c>
      <c r="K55" s="80">
        <f t="shared" si="3"/>
        <v>0</v>
      </c>
      <c r="L55" s="117"/>
      <c r="M55" s="78"/>
      <c r="N55" s="116">
        <f t="shared" si="1"/>
        <v>0</v>
      </c>
    </row>
    <row r="56" spans="1:14" ht="16.5" customHeight="1" thickBot="1" x14ac:dyDescent="0.3">
      <c r="A56" s="156">
        <v>2301015</v>
      </c>
      <c r="B56" s="73" t="s">
        <v>54</v>
      </c>
      <c r="C56" s="70">
        <v>0</v>
      </c>
      <c r="D56" s="80">
        <v>300</v>
      </c>
      <c r="E56" s="80">
        <v>92</v>
      </c>
      <c r="F56" s="115" t="e">
        <f t="shared" si="2"/>
        <v>#DIV/0!</v>
      </c>
      <c r="G56" s="79">
        <v>2301015</v>
      </c>
      <c r="H56" s="76">
        <v>157</v>
      </c>
      <c r="I56" s="116">
        <f t="shared" si="3"/>
        <v>0</v>
      </c>
      <c r="J56" s="80">
        <f t="shared" si="3"/>
        <v>0</v>
      </c>
      <c r="K56" s="80">
        <f t="shared" si="3"/>
        <v>0</v>
      </c>
      <c r="L56" s="117"/>
      <c r="M56" s="78"/>
      <c r="N56" s="116">
        <f t="shared" si="1"/>
        <v>0</v>
      </c>
    </row>
    <row r="57" spans="1:14" ht="15.75" customHeight="1" thickBot="1" x14ac:dyDescent="0.3">
      <c r="A57" s="160">
        <v>2301016</v>
      </c>
      <c r="B57" s="118" t="s">
        <v>55</v>
      </c>
      <c r="C57" s="70">
        <v>0</v>
      </c>
      <c r="D57" s="104">
        <v>600</v>
      </c>
      <c r="E57" s="104">
        <v>246.47</v>
      </c>
      <c r="F57" s="119" t="e">
        <f t="shared" si="2"/>
        <v>#DIV/0!</v>
      </c>
      <c r="G57" s="103">
        <v>2301016</v>
      </c>
      <c r="H57" s="100">
        <v>424</v>
      </c>
      <c r="I57" s="120">
        <f t="shared" si="3"/>
        <v>0</v>
      </c>
      <c r="J57" s="104">
        <f t="shared" si="3"/>
        <v>0</v>
      </c>
      <c r="K57" s="104">
        <f t="shared" si="3"/>
        <v>0</v>
      </c>
      <c r="L57" s="121"/>
      <c r="M57" s="102"/>
      <c r="N57" s="120">
        <f t="shared" si="1"/>
        <v>0</v>
      </c>
    </row>
    <row r="58" spans="1:14" ht="18.75" customHeight="1" thickBot="1" x14ac:dyDescent="0.3">
      <c r="A58" t="s">
        <v>56</v>
      </c>
      <c r="B58" s="9" t="s">
        <v>57</v>
      </c>
      <c r="C58" s="10"/>
      <c r="D58" s="10"/>
      <c r="E58" s="11"/>
      <c r="F58" s="12"/>
      <c r="G58" s="12"/>
      <c r="H58" s="13"/>
      <c r="I58" s="13"/>
      <c r="J58" s="13"/>
      <c r="K58" s="13"/>
      <c r="L58" s="49" t="s">
        <v>58</v>
      </c>
      <c r="M58" s="50"/>
      <c r="N58" s="51">
        <f>SUM(N14:N57)</f>
        <v>3102</v>
      </c>
    </row>
    <row r="59" spans="1:14" ht="18" customHeight="1" thickBot="1" x14ac:dyDescent="0.3">
      <c r="C59" s="4"/>
      <c r="D59" s="4"/>
      <c r="E59" s="4"/>
      <c r="F59" s="4"/>
      <c r="G59" s="4"/>
      <c r="H59" s="4"/>
      <c r="L59" s="52" t="s">
        <v>59</v>
      </c>
      <c r="M59" s="53">
        <v>0</v>
      </c>
      <c r="N59" s="54">
        <f>N58*M59</f>
        <v>0</v>
      </c>
    </row>
    <row r="60" spans="1:14" ht="15.75" customHeight="1" thickBot="1" x14ac:dyDescent="0.3">
      <c r="B60" s="14" t="s">
        <v>61</v>
      </c>
      <c r="D60" s="4"/>
      <c r="E60" s="4"/>
      <c r="F60" s="4"/>
      <c r="G60" s="4"/>
      <c r="H60" s="4"/>
      <c r="L60" s="20" t="s">
        <v>60</v>
      </c>
      <c r="M60" s="21"/>
      <c r="N60" s="22">
        <f>SUM(N58:N59)</f>
        <v>3102</v>
      </c>
    </row>
    <row r="61" spans="1:14" ht="15.75" x14ac:dyDescent="0.25">
      <c r="B61" s="23" t="s">
        <v>63</v>
      </c>
      <c r="D61" s="4"/>
      <c r="E61" s="4"/>
      <c r="F61" s="4"/>
      <c r="G61" s="4"/>
      <c r="H61" s="4"/>
      <c r="L61" s="15"/>
      <c r="M61" s="15"/>
      <c r="N61" s="16"/>
    </row>
    <row r="62" spans="1:14" ht="16.5" customHeight="1" x14ac:dyDescent="0.25">
      <c r="B62" s="23"/>
      <c r="D62" s="4"/>
      <c r="E62" s="4"/>
      <c r="F62" s="4"/>
      <c r="G62" s="4"/>
      <c r="H62" s="4"/>
      <c r="L62" s="15"/>
      <c r="M62" s="15"/>
      <c r="N62" s="16"/>
    </row>
    <row r="63" spans="1:14" ht="21" customHeight="1" x14ac:dyDescent="0.25">
      <c r="B63" s="24" t="s">
        <v>64</v>
      </c>
      <c r="C63" s="4"/>
      <c r="D63" s="4"/>
      <c r="E63" s="4"/>
      <c r="F63" s="4"/>
      <c r="G63" s="4"/>
      <c r="H63" s="4"/>
    </row>
    <row r="64" spans="1:14" ht="12" customHeight="1" x14ac:dyDescent="0.25">
      <c r="B64" s="24"/>
      <c r="C64" s="4"/>
      <c r="D64" s="4"/>
      <c r="E64" s="4"/>
      <c r="F64" s="4"/>
      <c r="G64" s="4"/>
      <c r="H64" s="4"/>
    </row>
    <row r="65" spans="2:14" x14ac:dyDescent="0.25">
      <c r="B65" s="25" t="s">
        <v>65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  <row r="66" spans="2:14" ht="18" x14ac:dyDescent="0.25">
      <c r="B66" s="48" t="s">
        <v>82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</row>
    <row r="67" spans="2:14" ht="18" x14ac:dyDescent="0.25">
      <c r="B67" s="47" t="s">
        <v>70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</row>
    <row r="68" spans="2:14" ht="18" x14ac:dyDescent="0.25"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8"/>
      <c r="N68" s="27"/>
    </row>
    <row r="69" spans="2:14" ht="15.75" x14ac:dyDescent="0.25">
      <c r="M69" s="1" t="s">
        <v>67</v>
      </c>
    </row>
    <row r="70" spans="2:14" x14ac:dyDescent="0.25">
      <c r="M70" t="s">
        <v>104</v>
      </c>
    </row>
  </sheetData>
  <mergeCells count="6">
    <mergeCell ref="B12:B13"/>
    <mergeCell ref="N12:N13"/>
    <mergeCell ref="A6:B6"/>
    <mergeCell ref="A7:B7"/>
    <mergeCell ref="A8:B8"/>
    <mergeCell ref="A10:M10"/>
  </mergeCells>
  <pageMargins left="0.23622047244094491" right="0.23622047244094491" top="0.74803149606299213" bottom="0.74803149606299213" header="0.31496062992125984" footer="0.31496062992125984"/>
  <pageSetup paperSize="9" scale="72" fitToWidth="2" orientation="portrait" r:id="rId1"/>
  <headerFooter>
    <oddHeader>&amp;L               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N71"/>
  <sheetViews>
    <sheetView rightToLeft="1" topLeftCell="A49" workbookViewId="0">
      <selection activeCell="B77" sqref="B77"/>
    </sheetView>
  </sheetViews>
  <sheetFormatPr defaultRowHeight="15" x14ac:dyDescent="0.25"/>
  <cols>
    <col min="1" max="1" width="11" bestFit="1" customWidth="1"/>
    <col min="2" max="2" width="35.42578125" customWidth="1"/>
    <col min="3" max="3" width="11.7109375" hidden="1" customWidth="1"/>
    <col min="4" max="4" width="9" hidden="1" customWidth="1"/>
    <col min="5" max="5" width="12.85546875" hidden="1" customWidth="1"/>
    <col min="6" max="6" width="10.42578125" hidden="1" customWidth="1"/>
    <col min="7" max="7" width="11.42578125" customWidth="1"/>
    <col min="8" max="8" width="10.5703125" hidden="1" customWidth="1"/>
    <col min="9" max="9" width="11" hidden="1" customWidth="1"/>
    <col min="10" max="10" width="12.140625" hidden="1" customWidth="1"/>
    <col min="11" max="11" width="12.42578125" customWidth="1"/>
    <col min="12" max="12" width="7.140625" customWidth="1"/>
    <col min="13" max="13" width="11" bestFit="1" customWidth="1"/>
    <col min="14" max="14" width="3" customWidth="1"/>
    <col min="257" max="257" width="3.42578125" customWidth="1"/>
    <col min="258" max="258" width="30.7109375" customWidth="1"/>
    <col min="259" max="259" width="11.7109375" customWidth="1"/>
    <col min="260" max="262" width="0" hidden="1" customWidth="1"/>
    <col min="263" max="263" width="11.42578125" customWidth="1"/>
    <col min="264" max="266" width="0" hidden="1" customWidth="1"/>
    <col min="267" max="267" width="12.42578125" customWidth="1"/>
    <col min="268" max="268" width="7.140625" customWidth="1"/>
    <col min="269" max="269" width="9.85546875" customWidth="1"/>
    <col min="270" max="270" width="3" customWidth="1"/>
    <col min="513" max="513" width="3.42578125" customWidth="1"/>
    <col min="514" max="514" width="30.7109375" customWidth="1"/>
    <col min="515" max="515" width="11.7109375" customWidth="1"/>
    <col min="516" max="518" width="0" hidden="1" customWidth="1"/>
    <col min="519" max="519" width="11.42578125" customWidth="1"/>
    <col min="520" max="522" width="0" hidden="1" customWidth="1"/>
    <col min="523" max="523" width="12.42578125" customWidth="1"/>
    <col min="524" max="524" width="7.140625" customWidth="1"/>
    <col min="525" max="525" width="9.85546875" customWidth="1"/>
    <col min="526" max="526" width="3" customWidth="1"/>
    <col min="769" max="769" width="3.42578125" customWidth="1"/>
    <col min="770" max="770" width="30.7109375" customWidth="1"/>
    <col min="771" max="771" width="11.7109375" customWidth="1"/>
    <col min="772" max="774" width="0" hidden="1" customWidth="1"/>
    <col min="775" max="775" width="11.42578125" customWidth="1"/>
    <col min="776" max="778" width="0" hidden="1" customWidth="1"/>
    <col min="779" max="779" width="12.42578125" customWidth="1"/>
    <col min="780" max="780" width="7.140625" customWidth="1"/>
    <col min="781" max="781" width="9.85546875" customWidth="1"/>
    <col min="782" max="782" width="3" customWidth="1"/>
    <col min="1025" max="1025" width="3.42578125" customWidth="1"/>
    <col min="1026" max="1026" width="30.7109375" customWidth="1"/>
    <col min="1027" max="1027" width="11.7109375" customWidth="1"/>
    <col min="1028" max="1030" width="0" hidden="1" customWidth="1"/>
    <col min="1031" max="1031" width="11.42578125" customWidth="1"/>
    <col min="1032" max="1034" width="0" hidden="1" customWidth="1"/>
    <col min="1035" max="1035" width="12.42578125" customWidth="1"/>
    <col min="1036" max="1036" width="7.140625" customWidth="1"/>
    <col min="1037" max="1037" width="9.85546875" customWidth="1"/>
    <col min="1038" max="1038" width="3" customWidth="1"/>
    <col min="1281" max="1281" width="3.42578125" customWidth="1"/>
    <col min="1282" max="1282" width="30.7109375" customWidth="1"/>
    <col min="1283" max="1283" width="11.7109375" customWidth="1"/>
    <col min="1284" max="1286" width="0" hidden="1" customWidth="1"/>
    <col min="1287" max="1287" width="11.42578125" customWidth="1"/>
    <col min="1288" max="1290" width="0" hidden="1" customWidth="1"/>
    <col min="1291" max="1291" width="12.42578125" customWidth="1"/>
    <col min="1292" max="1292" width="7.140625" customWidth="1"/>
    <col min="1293" max="1293" width="9.85546875" customWidth="1"/>
    <col min="1294" max="1294" width="3" customWidth="1"/>
    <col min="1537" max="1537" width="3.42578125" customWidth="1"/>
    <col min="1538" max="1538" width="30.7109375" customWidth="1"/>
    <col min="1539" max="1539" width="11.7109375" customWidth="1"/>
    <col min="1540" max="1542" width="0" hidden="1" customWidth="1"/>
    <col min="1543" max="1543" width="11.42578125" customWidth="1"/>
    <col min="1544" max="1546" width="0" hidden="1" customWidth="1"/>
    <col min="1547" max="1547" width="12.42578125" customWidth="1"/>
    <col min="1548" max="1548" width="7.140625" customWidth="1"/>
    <col min="1549" max="1549" width="9.85546875" customWidth="1"/>
    <col min="1550" max="1550" width="3" customWidth="1"/>
    <col min="1793" max="1793" width="3.42578125" customWidth="1"/>
    <col min="1794" max="1794" width="30.7109375" customWidth="1"/>
    <col min="1795" max="1795" width="11.7109375" customWidth="1"/>
    <col min="1796" max="1798" width="0" hidden="1" customWidth="1"/>
    <col min="1799" max="1799" width="11.42578125" customWidth="1"/>
    <col min="1800" max="1802" width="0" hidden="1" customWidth="1"/>
    <col min="1803" max="1803" width="12.42578125" customWidth="1"/>
    <col min="1804" max="1804" width="7.140625" customWidth="1"/>
    <col min="1805" max="1805" width="9.85546875" customWidth="1"/>
    <col min="1806" max="1806" width="3" customWidth="1"/>
    <col min="2049" max="2049" width="3.42578125" customWidth="1"/>
    <col min="2050" max="2050" width="30.7109375" customWidth="1"/>
    <col min="2051" max="2051" width="11.7109375" customWidth="1"/>
    <col min="2052" max="2054" width="0" hidden="1" customWidth="1"/>
    <col min="2055" max="2055" width="11.42578125" customWidth="1"/>
    <col min="2056" max="2058" width="0" hidden="1" customWidth="1"/>
    <col min="2059" max="2059" width="12.42578125" customWidth="1"/>
    <col min="2060" max="2060" width="7.140625" customWidth="1"/>
    <col min="2061" max="2061" width="9.85546875" customWidth="1"/>
    <col min="2062" max="2062" width="3" customWidth="1"/>
    <col min="2305" max="2305" width="3.42578125" customWidth="1"/>
    <col min="2306" max="2306" width="30.7109375" customWidth="1"/>
    <col min="2307" max="2307" width="11.7109375" customWidth="1"/>
    <col min="2308" max="2310" width="0" hidden="1" customWidth="1"/>
    <col min="2311" max="2311" width="11.42578125" customWidth="1"/>
    <col min="2312" max="2314" width="0" hidden="1" customWidth="1"/>
    <col min="2315" max="2315" width="12.42578125" customWidth="1"/>
    <col min="2316" max="2316" width="7.140625" customWidth="1"/>
    <col min="2317" max="2317" width="9.85546875" customWidth="1"/>
    <col min="2318" max="2318" width="3" customWidth="1"/>
    <col min="2561" max="2561" width="3.42578125" customWidth="1"/>
    <col min="2562" max="2562" width="30.7109375" customWidth="1"/>
    <col min="2563" max="2563" width="11.7109375" customWidth="1"/>
    <col min="2564" max="2566" width="0" hidden="1" customWidth="1"/>
    <col min="2567" max="2567" width="11.42578125" customWidth="1"/>
    <col min="2568" max="2570" width="0" hidden="1" customWidth="1"/>
    <col min="2571" max="2571" width="12.42578125" customWidth="1"/>
    <col min="2572" max="2572" width="7.140625" customWidth="1"/>
    <col min="2573" max="2573" width="9.85546875" customWidth="1"/>
    <col min="2574" max="2574" width="3" customWidth="1"/>
    <col min="2817" max="2817" width="3.42578125" customWidth="1"/>
    <col min="2818" max="2818" width="30.7109375" customWidth="1"/>
    <col min="2819" max="2819" width="11.7109375" customWidth="1"/>
    <col min="2820" max="2822" width="0" hidden="1" customWidth="1"/>
    <col min="2823" max="2823" width="11.42578125" customWidth="1"/>
    <col min="2824" max="2826" width="0" hidden="1" customWidth="1"/>
    <col min="2827" max="2827" width="12.42578125" customWidth="1"/>
    <col min="2828" max="2828" width="7.140625" customWidth="1"/>
    <col min="2829" max="2829" width="9.85546875" customWidth="1"/>
    <col min="2830" max="2830" width="3" customWidth="1"/>
    <col min="3073" max="3073" width="3.42578125" customWidth="1"/>
    <col min="3074" max="3074" width="30.7109375" customWidth="1"/>
    <col min="3075" max="3075" width="11.7109375" customWidth="1"/>
    <col min="3076" max="3078" width="0" hidden="1" customWidth="1"/>
    <col min="3079" max="3079" width="11.42578125" customWidth="1"/>
    <col min="3080" max="3082" width="0" hidden="1" customWidth="1"/>
    <col min="3083" max="3083" width="12.42578125" customWidth="1"/>
    <col min="3084" max="3084" width="7.140625" customWidth="1"/>
    <col min="3085" max="3085" width="9.85546875" customWidth="1"/>
    <col min="3086" max="3086" width="3" customWidth="1"/>
    <col min="3329" max="3329" width="3.42578125" customWidth="1"/>
    <col min="3330" max="3330" width="30.7109375" customWidth="1"/>
    <col min="3331" max="3331" width="11.7109375" customWidth="1"/>
    <col min="3332" max="3334" width="0" hidden="1" customWidth="1"/>
    <col min="3335" max="3335" width="11.42578125" customWidth="1"/>
    <col min="3336" max="3338" width="0" hidden="1" customWidth="1"/>
    <col min="3339" max="3339" width="12.42578125" customWidth="1"/>
    <col min="3340" max="3340" width="7.140625" customWidth="1"/>
    <col min="3341" max="3341" width="9.85546875" customWidth="1"/>
    <col min="3342" max="3342" width="3" customWidth="1"/>
    <col min="3585" max="3585" width="3.42578125" customWidth="1"/>
    <col min="3586" max="3586" width="30.7109375" customWidth="1"/>
    <col min="3587" max="3587" width="11.7109375" customWidth="1"/>
    <col min="3588" max="3590" width="0" hidden="1" customWidth="1"/>
    <col min="3591" max="3591" width="11.42578125" customWidth="1"/>
    <col min="3592" max="3594" width="0" hidden="1" customWidth="1"/>
    <col min="3595" max="3595" width="12.42578125" customWidth="1"/>
    <col min="3596" max="3596" width="7.140625" customWidth="1"/>
    <col min="3597" max="3597" width="9.85546875" customWidth="1"/>
    <col min="3598" max="3598" width="3" customWidth="1"/>
    <col min="3841" max="3841" width="3.42578125" customWidth="1"/>
    <col min="3842" max="3842" width="30.7109375" customWidth="1"/>
    <col min="3843" max="3843" width="11.7109375" customWidth="1"/>
    <col min="3844" max="3846" width="0" hidden="1" customWidth="1"/>
    <col min="3847" max="3847" width="11.42578125" customWidth="1"/>
    <col min="3848" max="3850" width="0" hidden="1" customWidth="1"/>
    <col min="3851" max="3851" width="12.42578125" customWidth="1"/>
    <col min="3852" max="3852" width="7.140625" customWidth="1"/>
    <col min="3853" max="3853" width="9.85546875" customWidth="1"/>
    <col min="3854" max="3854" width="3" customWidth="1"/>
    <col min="4097" max="4097" width="3.42578125" customWidth="1"/>
    <col min="4098" max="4098" width="30.7109375" customWidth="1"/>
    <col min="4099" max="4099" width="11.7109375" customWidth="1"/>
    <col min="4100" max="4102" width="0" hidden="1" customWidth="1"/>
    <col min="4103" max="4103" width="11.42578125" customWidth="1"/>
    <col min="4104" max="4106" width="0" hidden="1" customWidth="1"/>
    <col min="4107" max="4107" width="12.42578125" customWidth="1"/>
    <col min="4108" max="4108" width="7.140625" customWidth="1"/>
    <col min="4109" max="4109" width="9.85546875" customWidth="1"/>
    <col min="4110" max="4110" width="3" customWidth="1"/>
    <col min="4353" max="4353" width="3.42578125" customWidth="1"/>
    <col min="4354" max="4354" width="30.7109375" customWidth="1"/>
    <col min="4355" max="4355" width="11.7109375" customWidth="1"/>
    <col min="4356" max="4358" width="0" hidden="1" customWidth="1"/>
    <col min="4359" max="4359" width="11.42578125" customWidth="1"/>
    <col min="4360" max="4362" width="0" hidden="1" customWidth="1"/>
    <col min="4363" max="4363" width="12.42578125" customWidth="1"/>
    <col min="4364" max="4364" width="7.140625" customWidth="1"/>
    <col min="4365" max="4365" width="9.85546875" customWidth="1"/>
    <col min="4366" max="4366" width="3" customWidth="1"/>
    <col min="4609" max="4609" width="3.42578125" customWidth="1"/>
    <col min="4610" max="4610" width="30.7109375" customWidth="1"/>
    <col min="4611" max="4611" width="11.7109375" customWidth="1"/>
    <col min="4612" max="4614" width="0" hidden="1" customWidth="1"/>
    <col min="4615" max="4615" width="11.42578125" customWidth="1"/>
    <col min="4616" max="4618" width="0" hidden="1" customWidth="1"/>
    <col min="4619" max="4619" width="12.42578125" customWidth="1"/>
    <col min="4620" max="4620" width="7.140625" customWidth="1"/>
    <col min="4621" max="4621" width="9.85546875" customWidth="1"/>
    <col min="4622" max="4622" width="3" customWidth="1"/>
    <col min="4865" max="4865" width="3.42578125" customWidth="1"/>
    <col min="4866" max="4866" width="30.7109375" customWidth="1"/>
    <col min="4867" max="4867" width="11.7109375" customWidth="1"/>
    <col min="4868" max="4870" width="0" hidden="1" customWidth="1"/>
    <col min="4871" max="4871" width="11.42578125" customWidth="1"/>
    <col min="4872" max="4874" width="0" hidden="1" customWidth="1"/>
    <col min="4875" max="4875" width="12.42578125" customWidth="1"/>
    <col min="4876" max="4876" width="7.140625" customWidth="1"/>
    <col min="4877" max="4877" width="9.85546875" customWidth="1"/>
    <col min="4878" max="4878" width="3" customWidth="1"/>
    <col min="5121" max="5121" width="3.42578125" customWidth="1"/>
    <col min="5122" max="5122" width="30.7109375" customWidth="1"/>
    <col min="5123" max="5123" width="11.7109375" customWidth="1"/>
    <col min="5124" max="5126" width="0" hidden="1" customWidth="1"/>
    <col min="5127" max="5127" width="11.42578125" customWidth="1"/>
    <col min="5128" max="5130" width="0" hidden="1" customWidth="1"/>
    <col min="5131" max="5131" width="12.42578125" customWidth="1"/>
    <col min="5132" max="5132" width="7.140625" customWidth="1"/>
    <col min="5133" max="5133" width="9.85546875" customWidth="1"/>
    <col min="5134" max="5134" width="3" customWidth="1"/>
    <col min="5377" max="5377" width="3.42578125" customWidth="1"/>
    <col min="5378" max="5378" width="30.7109375" customWidth="1"/>
    <col min="5379" max="5379" width="11.7109375" customWidth="1"/>
    <col min="5380" max="5382" width="0" hidden="1" customWidth="1"/>
    <col min="5383" max="5383" width="11.42578125" customWidth="1"/>
    <col min="5384" max="5386" width="0" hidden="1" customWidth="1"/>
    <col min="5387" max="5387" width="12.42578125" customWidth="1"/>
    <col min="5388" max="5388" width="7.140625" customWidth="1"/>
    <col min="5389" max="5389" width="9.85546875" customWidth="1"/>
    <col min="5390" max="5390" width="3" customWidth="1"/>
    <col min="5633" max="5633" width="3.42578125" customWidth="1"/>
    <col min="5634" max="5634" width="30.7109375" customWidth="1"/>
    <col min="5635" max="5635" width="11.7109375" customWidth="1"/>
    <col min="5636" max="5638" width="0" hidden="1" customWidth="1"/>
    <col min="5639" max="5639" width="11.42578125" customWidth="1"/>
    <col min="5640" max="5642" width="0" hidden="1" customWidth="1"/>
    <col min="5643" max="5643" width="12.42578125" customWidth="1"/>
    <col min="5644" max="5644" width="7.140625" customWidth="1"/>
    <col min="5645" max="5645" width="9.85546875" customWidth="1"/>
    <col min="5646" max="5646" width="3" customWidth="1"/>
    <col min="5889" max="5889" width="3.42578125" customWidth="1"/>
    <col min="5890" max="5890" width="30.7109375" customWidth="1"/>
    <col min="5891" max="5891" width="11.7109375" customWidth="1"/>
    <col min="5892" max="5894" width="0" hidden="1" customWidth="1"/>
    <col min="5895" max="5895" width="11.42578125" customWidth="1"/>
    <col min="5896" max="5898" width="0" hidden="1" customWidth="1"/>
    <col min="5899" max="5899" width="12.42578125" customWidth="1"/>
    <col min="5900" max="5900" width="7.140625" customWidth="1"/>
    <col min="5901" max="5901" width="9.85546875" customWidth="1"/>
    <col min="5902" max="5902" width="3" customWidth="1"/>
    <col min="6145" max="6145" width="3.42578125" customWidth="1"/>
    <col min="6146" max="6146" width="30.7109375" customWidth="1"/>
    <col min="6147" max="6147" width="11.7109375" customWidth="1"/>
    <col min="6148" max="6150" width="0" hidden="1" customWidth="1"/>
    <col min="6151" max="6151" width="11.42578125" customWidth="1"/>
    <col min="6152" max="6154" width="0" hidden="1" customWidth="1"/>
    <col min="6155" max="6155" width="12.42578125" customWidth="1"/>
    <col min="6156" max="6156" width="7.140625" customWidth="1"/>
    <col min="6157" max="6157" width="9.85546875" customWidth="1"/>
    <col min="6158" max="6158" width="3" customWidth="1"/>
    <col min="6401" max="6401" width="3.42578125" customWidth="1"/>
    <col min="6402" max="6402" width="30.7109375" customWidth="1"/>
    <col min="6403" max="6403" width="11.7109375" customWidth="1"/>
    <col min="6404" max="6406" width="0" hidden="1" customWidth="1"/>
    <col min="6407" max="6407" width="11.42578125" customWidth="1"/>
    <col min="6408" max="6410" width="0" hidden="1" customWidth="1"/>
    <col min="6411" max="6411" width="12.42578125" customWidth="1"/>
    <col min="6412" max="6412" width="7.140625" customWidth="1"/>
    <col min="6413" max="6413" width="9.85546875" customWidth="1"/>
    <col min="6414" max="6414" width="3" customWidth="1"/>
    <col min="6657" max="6657" width="3.42578125" customWidth="1"/>
    <col min="6658" max="6658" width="30.7109375" customWidth="1"/>
    <col min="6659" max="6659" width="11.7109375" customWidth="1"/>
    <col min="6660" max="6662" width="0" hidden="1" customWidth="1"/>
    <col min="6663" max="6663" width="11.42578125" customWidth="1"/>
    <col min="6664" max="6666" width="0" hidden="1" customWidth="1"/>
    <col min="6667" max="6667" width="12.42578125" customWidth="1"/>
    <col min="6668" max="6668" width="7.140625" customWidth="1"/>
    <col min="6669" max="6669" width="9.85546875" customWidth="1"/>
    <col min="6670" max="6670" width="3" customWidth="1"/>
    <col min="6913" max="6913" width="3.42578125" customWidth="1"/>
    <col min="6914" max="6914" width="30.7109375" customWidth="1"/>
    <col min="6915" max="6915" width="11.7109375" customWidth="1"/>
    <col min="6916" max="6918" width="0" hidden="1" customWidth="1"/>
    <col min="6919" max="6919" width="11.42578125" customWidth="1"/>
    <col min="6920" max="6922" width="0" hidden="1" customWidth="1"/>
    <col min="6923" max="6923" width="12.42578125" customWidth="1"/>
    <col min="6924" max="6924" width="7.140625" customWidth="1"/>
    <col min="6925" max="6925" width="9.85546875" customWidth="1"/>
    <col min="6926" max="6926" width="3" customWidth="1"/>
    <col min="7169" max="7169" width="3.42578125" customWidth="1"/>
    <col min="7170" max="7170" width="30.7109375" customWidth="1"/>
    <col min="7171" max="7171" width="11.7109375" customWidth="1"/>
    <col min="7172" max="7174" width="0" hidden="1" customWidth="1"/>
    <col min="7175" max="7175" width="11.42578125" customWidth="1"/>
    <col min="7176" max="7178" width="0" hidden="1" customWidth="1"/>
    <col min="7179" max="7179" width="12.42578125" customWidth="1"/>
    <col min="7180" max="7180" width="7.140625" customWidth="1"/>
    <col min="7181" max="7181" width="9.85546875" customWidth="1"/>
    <col min="7182" max="7182" width="3" customWidth="1"/>
    <col min="7425" max="7425" width="3.42578125" customWidth="1"/>
    <col min="7426" max="7426" width="30.7109375" customWidth="1"/>
    <col min="7427" max="7427" width="11.7109375" customWidth="1"/>
    <col min="7428" max="7430" width="0" hidden="1" customWidth="1"/>
    <col min="7431" max="7431" width="11.42578125" customWidth="1"/>
    <col min="7432" max="7434" width="0" hidden="1" customWidth="1"/>
    <col min="7435" max="7435" width="12.42578125" customWidth="1"/>
    <col min="7436" max="7436" width="7.140625" customWidth="1"/>
    <col min="7437" max="7437" width="9.85546875" customWidth="1"/>
    <col min="7438" max="7438" width="3" customWidth="1"/>
    <col min="7681" max="7681" width="3.42578125" customWidth="1"/>
    <col min="7682" max="7682" width="30.7109375" customWidth="1"/>
    <col min="7683" max="7683" width="11.7109375" customWidth="1"/>
    <col min="7684" max="7686" width="0" hidden="1" customWidth="1"/>
    <col min="7687" max="7687" width="11.42578125" customWidth="1"/>
    <col min="7688" max="7690" width="0" hidden="1" customWidth="1"/>
    <col min="7691" max="7691" width="12.42578125" customWidth="1"/>
    <col min="7692" max="7692" width="7.140625" customWidth="1"/>
    <col min="7693" max="7693" width="9.85546875" customWidth="1"/>
    <col min="7694" max="7694" width="3" customWidth="1"/>
    <col min="7937" max="7937" width="3.42578125" customWidth="1"/>
    <col min="7938" max="7938" width="30.7109375" customWidth="1"/>
    <col min="7939" max="7939" width="11.7109375" customWidth="1"/>
    <col min="7940" max="7942" width="0" hidden="1" customWidth="1"/>
    <col min="7943" max="7943" width="11.42578125" customWidth="1"/>
    <col min="7944" max="7946" width="0" hidden="1" customWidth="1"/>
    <col min="7947" max="7947" width="12.42578125" customWidth="1"/>
    <col min="7948" max="7948" width="7.140625" customWidth="1"/>
    <col min="7949" max="7949" width="9.85546875" customWidth="1"/>
    <col min="7950" max="7950" width="3" customWidth="1"/>
    <col min="8193" max="8193" width="3.42578125" customWidth="1"/>
    <col min="8194" max="8194" width="30.7109375" customWidth="1"/>
    <col min="8195" max="8195" width="11.7109375" customWidth="1"/>
    <col min="8196" max="8198" width="0" hidden="1" customWidth="1"/>
    <col min="8199" max="8199" width="11.42578125" customWidth="1"/>
    <col min="8200" max="8202" width="0" hidden="1" customWidth="1"/>
    <col min="8203" max="8203" width="12.42578125" customWidth="1"/>
    <col min="8204" max="8204" width="7.140625" customWidth="1"/>
    <col min="8205" max="8205" width="9.85546875" customWidth="1"/>
    <col min="8206" max="8206" width="3" customWidth="1"/>
    <col min="8449" max="8449" width="3.42578125" customWidth="1"/>
    <col min="8450" max="8450" width="30.7109375" customWidth="1"/>
    <col min="8451" max="8451" width="11.7109375" customWidth="1"/>
    <col min="8452" max="8454" width="0" hidden="1" customWidth="1"/>
    <col min="8455" max="8455" width="11.42578125" customWidth="1"/>
    <col min="8456" max="8458" width="0" hidden="1" customWidth="1"/>
    <col min="8459" max="8459" width="12.42578125" customWidth="1"/>
    <col min="8460" max="8460" width="7.140625" customWidth="1"/>
    <col min="8461" max="8461" width="9.85546875" customWidth="1"/>
    <col min="8462" max="8462" width="3" customWidth="1"/>
    <col min="8705" max="8705" width="3.42578125" customWidth="1"/>
    <col min="8706" max="8706" width="30.7109375" customWidth="1"/>
    <col min="8707" max="8707" width="11.7109375" customWidth="1"/>
    <col min="8708" max="8710" width="0" hidden="1" customWidth="1"/>
    <col min="8711" max="8711" width="11.42578125" customWidth="1"/>
    <col min="8712" max="8714" width="0" hidden="1" customWidth="1"/>
    <col min="8715" max="8715" width="12.42578125" customWidth="1"/>
    <col min="8716" max="8716" width="7.140625" customWidth="1"/>
    <col min="8717" max="8717" width="9.85546875" customWidth="1"/>
    <col min="8718" max="8718" width="3" customWidth="1"/>
    <col min="8961" max="8961" width="3.42578125" customWidth="1"/>
    <col min="8962" max="8962" width="30.7109375" customWidth="1"/>
    <col min="8963" max="8963" width="11.7109375" customWidth="1"/>
    <col min="8964" max="8966" width="0" hidden="1" customWidth="1"/>
    <col min="8967" max="8967" width="11.42578125" customWidth="1"/>
    <col min="8968" max="8970" width="0" hidden="1" customWidth="1"/>
    <col min="8971" max="8971" width="12.42578125" customWidth="1"/>
    <col min="8972" max="8972" width="7.140625" customWidth="1"/>
    <col min="8973" max="8973" width="9.85546875" customWidth="1"/>
    <col min="8974" max="8974" width="3" customWidth="1"/>
    <col min="9217" max="9217" width="3.42578125" customWidth="1"/>
    <col min="9218" max="9218" width="30.7109375" customWidth="1"/>
    <col min="9219" max="9219" width="11.7109375" customWidth="1"/>
    <col min="9220" max="9222" width="0" hidden="1" customWidth="1"/>
    <col min="9223" max="9223" width="11.42578125" customWidth="1"/>
    <col min="9224" max="9226" width="0" hidden="1" customWidth="1"/>
    <col min="9227" max="9227" width="12.42578125" customWidth="1"/>
    <col min="9228" max="9228" width="7.140625" customWidth="1"/>
    <col min="9229" max="9229" width="9.85546875" customWidth="1"/>
    <col min="9230" max="9230" width="3" customWidth="1"/>
    <col min="9473" max="9473" width="3.42578125" customWidth="1"/>
    <col min="9474" max="9474" width="30.7109375" customWidth="1"/>
    <col min="9475" max="9475" width="11.7109375" customWidth="1"/>
    <col min="9476" max="9478" width="0" hidden="1" customWidth="1"/>
    <col min="9479" max="9479" width="11.42578125" customWidth="1"/>
    <col min="9480" max="9482" width="0" hidden="1" customWidth="1"/>
    <col min="9483" max="9483" width="12.42578125" customWidth="1"/>
    <col min="9484" max="9484" width="7.140625" customWidth="1"/>
    <col min="9485" max="9485" width="9.85546875" customWidth="1"/>
    <col min="9486" max="9486" width="3" customWidth="1"/>
    <col min="9729" max="9729" width="3.42578125" customWidth="1"/>
    <col min="9730" max="9730" width="30.7109375" customWidth="1"/>
    <col min="9731" max="9731" width="11.7109375" customWidth="1"/>
    <col min="9732" max="9734" width="0" hidden="1" customWidth="1"/>
    <col min="9735" max="9735" width="11.42578125" customWidth="1"/>
    <col min="9736" max="9738" width="0" hidden="1" customWidth="1"/>
    <col min="9739" max="9739" width="12.42578125" customWidth="1"/>
    <col min="9740" max="9740" width="7.140625" customWidth="1"/>
    <col min="9741" max="9741" width="9.85546875" customWidth="1"/>
    <col min="9742" max="9742" width="3" customWidth="1"/>
    <col min="9985" max="9985" width="3.42578125" customWidth="1"/>
    <col min="9986" max="9986" width="30.7109375" customWidth="1"/>
    <col min="9987" max="9987" width="11.7109375" customWidth="1"/>
    <col min="9988" max="9990" width="0" hidden="1" customWidth="1"/>
    <col min="9991" max="9991" width="11.42578125" customWidth="1"/>
    <col min="9992" max="9994" width="0" hidden="1" customWidth="1"/>
    <col min="9995" max="9995" width="12.42578125" customWidth="1"/>
    <col min="9996" max="9996" width="7.140625" customWidth="1"/>
    <col min="9997" max="9997" width="9.85546875" customWidth="1"/>
    <col min="9998" max="9998" width="3" customWidth="1"/>
    <col min="10241" max="10241" width="3.42578125" customWidth="1"/>
    <col min="10242" max="10242" width="30.7109375" customWidth="1"/>
    <col min="10243" max="10243" width="11.7109375" customWidth="1"/>
    <col min="10244" max="10246" width="0" hidden="1" customWidth="1"/>
    <col min="10247" max="10247" width="11.42578125" customWidth="1"/>
    <col min="10248" max="10250" width="0" hidden="1" customWidth="1"/>
    <col min="10251" max="10251" width="12.42578125" customWidth="1"/>
    <col min="10252" max="10252" width="7.140625" customWidth="1"/>
    <col min="10253" max="10253" width="9.85546875" customWidth="1"/>
    <col min="10254" max="10254" width="3" customWidth="1"/>
    <col min="10497" max="10497" width="3.42578125" customWidth="1"/>
    <col min="10498" max="10498" width="30.7109375" customWidth="1"/>
    <col min="10499" max="10499" width="11.7109375" customWidth="1"/>
    <col min="10500" max="10502" width="0" hidden="1" customWidth="1"/>
    <col min="10503" max="10503" width="11.42578125" customWidth="1"/>
    <col min="10504" max="10506" width="0" hidden="1" customWidth="1"/>
    <col min="10507" max="10507" width="12.42578125" customWidth="1"/>
    <col min="10508" max="10508" width="7.140625" customWidth="1"/>
    <col min="10509" max="10509" width="9.85546875" customWidth="1"/>
    <col min="10510" max="10510" width="3" customWidth="1"/>
    <col min="10753" max="10753" width="3.42578125" customWidth="1"/>
    <col min="10754" max="10754" width="30.7109375" customWidth="1"/>
    <col min="10755" max="10755" width="11.7109375" customWidth="1"/>
    <col min="10756" max="10758" width="0" hidden="1" customWidth="1"/>
    <col min="10759" max="10759" width="11.42578125" customWidth="1"/>
    <col min="10760" max="10762" width="0" hidden="1" customWidth="1"/>
    <col min="10763" max="10763" width="12.42578125" customWidth="1"/>
    <col min="10764" max="10764" width="7.140625" customWidth="1"/>
    <col min="10765" max="10765" width="9.85546875" customWidth="1"/>
    <col min="10766" max="10766" width="3" customWidth="1"/>
    <col min="11009" max="11009" width="3.42578125" customWidth="1"/>
    <col min="11010" max="11010" width="30.7109375" customWidth="1"/>
    <col min="11011" max="11011" width="11.7109375" customWidth="1"/>
    <col min="11012" max="11014" width="0" hidden="1" customWidth="1"/>
    <col min="11015" max="11015" width="11.42578125" customWidth="1"/>
    <col min="11016" max="11018" width="0" hidden="1" customWidth="1"/>
    <col min="11019" max="11019" width="12.42578125" customWidth="1"/>
    <col min="11020" max="11020" width="7.140625" customWidth="1"/>
    <col min="11021" max="11021" width="9.85546875" customWidth="1"/>
    <col min="11022" max="11022" width="3" customWidth="1"/>
    <col min="11265" max="11265" width="3.42578125" customWidth="1"/>
    <col min="11266" max="11266" width="30.7109375" customWidth="1"/>
    <col min="11267" max="11267" width="11.7109375" customWidth="1"/>
    <col min="11268" max="11270" width="0" hidden="1" customWidth="1"/>
    <col min="11271" max="11271" width="11.42578125" customWidth="1"/>
    <col min="11272" max="11274" width="0" hidden="1" customWidth="1"/>
    <col min="11275" max="11275" width="12.42578125" customWidth="1"/>
    <col min="11276" max="11276" width="7.140625" customWidth="1"/>
    <col min="11277" max="11277" width="9.85546875" customWidth="1"/>
    <col min="11278" max="11278" width="3" customWidth="1"/>
    <col min="11521" max="11521" width="3.42578125" customWidth="1"/>
    <col min="11522" max="11522" width="30.7109375" customWidth="1"/>
    <col min="11523" max="11523" width="11.7109375" customWidth="1"/>
    <col min="11524" max="11526" width="0" hidden="1" customWidth="1"/>
    <col min="11527" max="11527" width="11.42578125" customWidth="1"/>
    <col min="11528" max="11530" width="0" hidden="1" customWidth="1"/>
    <col min="11531" max="11531" width="12.42578125" customWidth="1"/>
    <col min="11532" max="11532" width="7.140625" customWidth="1"/>
    <col min="11533" max="11533" width="9.85546875" customWidth="1"/>
    <col min="11534" max="11534" width="3" customWidth="1"/>
    <col min="11777" max="11777" width="3.42578125" customWidth="1"/>
    <col min="11778" max="11778" width="30.7109375" customWidth="1"/>
    <col min="11779" max="11779" width="11.7109375" customWidth="1"/>
    <col min="11780" max="11782" width="0" hidden="1" customWidth="1"/>
    <col min="11783" max="11783" width="11.42578125" customWidth="1"/>
    <col min="11784" max="11786" width="0" hidden="1" customWidth="1"/>
    <col min="11787" max="11787" width="12.42578125" customWidth="1"/>
    <col min="11788" max="11788" width="7.140625" customWidth="1"/>
    <col min="11789" max="11789" width="9.85546875" customWidth="1"/>
    <col min="11790" max="11790" width="3" customWidth="1"/>
    <col min="12033" max="12033" width="3.42578125" customWidth="1"/>
    <col min="12034" max="12034" width="30.7109375" customWidth="1"/>
    <col min="12035" max="12035" width="11.7109375" customWidth="1"/>
    <col min="12036" max="12038" width="0" hidden="1" customWidth="1"/>
    <col min="12039" max="12039" width="11.42578125" customWidth="1"/>
    <col min="12040" max="12042" width="0" hidden="1" customWidth="1"/>
    <col min="12043" max="12043" width="12.42578125" customWidth="1"/>
    <col min="12044" max="12044" width="7.140625" customWidth="1"/>
    <col min="12045" max="12045" width="9.85546875" customWidth="1"/>
    <col min="12046" max="12046" width="3" customWidth="1"/>
    <col min="12289" max="12289" width="3.42578125" customWidth="1"/>
    <col min="12290" max="12290" width="30.7109375" customWidth="1"/>
    <col min="12291" max="12291" width="11.7109375" customWidth="1"/>
    <col min="12292" max="12294" width="0" hidden="1" customWidth="1"/>
    <col min="12295" max="12295" width="11.42578125" customWidth="1"/>
    <col min="12296" max="12298" width="0" hidden="1" customWidth="1"/>
    <col min="12299" max="12299" width="12.42578125" customWidth="1"/>
    <col min="12300" max="12300" width="7.140625" customWidth="1"/>
    <col min="12301" max="12301" width="9.85546875" customWidth="1"/>
    <col min="12302" max="12302" width="3" customWidth="1"/>
    <col min="12545" max="12545" width="3.42578125" customWidth="1"/>
    <col min="12546" max="12546" width="30.7109375" customWidth="1"/>
    <col min="12547" max="12547" width="11.7109375" customWidth="1"/>
    <col min="12548" max="12550" width="0" hidden="1" customWidth="1"/>
    <col min="12551" max="12551" width="11.42578125" customWidth="1"/>
    <col min="12552" max="12554" width="0" hidden="1" customWidth="1"/>
    <col min="12555" max="12555" width="12.42578125" customWidth="1"/>
    <col min="12556" max="12556" width="7.140625" customWidth="1"/>
    <col min="12557" max="12557" width="9.85546875" customWidth="1"/>
    <col min="12558" max="12558" width="3" customWidth="1"/>
    <col min="12801" max="12801" width="3.42578125" customWidth="1"/>
    <col min="12802" max="12802" width="30.7109375" customWidth="1"/>
    <col min="12803" max="12803" width="11.7109375" customWidth="1"/>
    <col min="12804" max="12806" width="0" hidden="1" customWidth="1"/>
    <col min="12807" max="12807" width="11.42578125" customWidth="1"/>
    <col min="12808" max="12810" width="0" hidden="1" customWidth="1"/>
    <col min="12811" max="12811" width="12.42578125" customWidth="1"/>
    <col min="12812" max="12812" width="7.140625" customWidth="1"/>
    <col min="12813" max="12813" width="9.85546875" customWidth="1"/>
    <col min="12814" max="12814" width="3" customWidth="1"/>
    <col min="13057" max="13057" width="3.42578125" customWidth="1"/>
    <col min="13058" max="13058" width="30.7109375" customWidth="1"/>
    <col min="13059" max="13059" width="11.7109375" customWidth="1"/>
    <col min="13060" max="13062" width="0" hidden="1" customWidth="1"/>
    <col min="13063" max="13063" width="11.42578125" customWidth="1"/>
    <col min="13064" max="13066" width="0" hidden="1" customWidth="1"/>
    <col min="13067" max="13067" width="12.42578125" customWidth="1"/>
    <col min="13068" max="13068" width="7.140625" customWidth="1"/>
    <col min="13069" max="13069" width="9.85546875" customWidth="1"/>
    <col min="13070" max="13070" width="3" customWidth="1"/>
    <col min="13313" max="13313" width="3.42578125" customWidth="1"/>
    <col min="13314" max="13314" width="30.7109375" customWidth="1"/>
    <col min="13315" max="13315" width="11.7109375" customWidth="1"/>
    <col min="13316" max="13318" width="0" hidden="1" customWidth="1"/>
    <col min="13319" max="13319" width="11.42578125" customWidth="1"/>
    <col min="13320" max="13322" width="0" hidden="1" customWidth="1"/>
    <col min="13323" max="13323" width="12.42578125" customWidth="1"/>
    <col min="13324" max="13324" width="7.140625" customWidth="1"/>
    <col min="13325" max="13325" width="9.85546875" customWidth="1"/>
    <col min="13326" max="13326" width="3" customWidth="1"/>
    <col min="13569" max="13569" width="3.42578125" customWidth="1"/>
    <col min="13570" max="13570" width="30.7109375" customWidth="1"/>
    <col min="13571" max="13571" width="11.7109375" customWidth="1"/>
    <col min="13572" max="13574" width="0" hidden="1" customWidth="1"/>
    <col min="13575" max="13575" width="11.42578125" customWidth="1"/>
    <col min="13576" max="13578" width="0" hidden="1" customWidth="1"/>
    <col min="13579" max="13579" width="12.42578125" customWidth="1"/>
    <col min="13580" max="13580" width="7.140625" customWidth="1"/>
    <col min="13581" max="13581" width="9.85546875" customWidth="1"/>
    <col min="13582" max="13582" width="3" customWidth="1"/>
    <col min="13825" max="13825" width="3.42578125" customWidth="1"/>
    <col min="13826" max="13826" width="30.7109375" customWidth="1"/>
    <col min="13827" max="13827" width="11.7109375" customWidth="1"/>
    <col min="13828" max="13830" width="0" hidden="1" customWidth="1"/>
    <col min="13831" max="13831" width="11.42578125" customWidth="1"/>
    <col min="13832" max="13834" width="0" hidden="1" customWidth="1"/>
    <col min="13835" max="13835" width="12.42578125" customWidth="1"/>
    <col min="13836" max="13836" width="7.140625" customWidth="1"/>
    <col min="13837" max="13837" width="9.85546875" customWidth="1"/>
    <col min="13838" max="13838" width="3" customWidth="1"/>
    <col min="14081" max="14081" width="3.42578125" customWidth="1"/>
    <col min="14082" max="14082" width="30.7109375" customWidth="1"/>
    <col min="14083" max="14083" width="11.7109375" customWidth="1"/>
    <col min="14084" max="14086" width="0" hidden="1" customWidth="1"/>
    <col min="14087" max="14087" width="11.42578125" customWidth="1"/>
    <col min="14088" max="14090" width="0" hidden="1" customWidth="1"/>
    <col min="14091" max="14091" width="12.42578125" customWidth="1"/>
    <col min="14092" max="14092" width="7.140625" customWidth="1"/>
    <col min="14093" max="14093" width="9.85546875" customWidth="1"/>
    <col min="14094" max="14094" width="3" customWidth="1"/>
    <col min="14337" max="14337" width="3.42578125" customWidth="1"/>
    <col min="14338" max="14338" width="30.7109375" customWidth="1"/>
    <col min="14339" max="14339" width="11.7109375" customWidth="1"/>
    <col min="14340" max="14342" width="0" hidden="1" customWidth="1"/>
    <col min="14343" max="14343" width="11.42578125" customWidth="1"/>
    <col min="14344" max="14346" width="0" hidden="1" customWidth="1"/>
    <col min="14347" max="14347" width="12.42578125" customWidth="1"/>
    <col min="14348" max="14348" width="7.140625" customWidth="1"/>
    <col min="14349" max="14349" width="9.85546875" customWidth="1"/>
    <col min="14350" max="14350" width="3" customWidth="1"/>
    <col min="14593" max="14593" width="3.42578125" customWidth="1"/>
    <col min="14594" max="14594" width="30.7109375" customWidth="1"/>
    <col min="14595" max="14595" width="11.7109375" customWidth="1"/>
    <col min="14596" max="14598" width="0" hidden="1" customWidth="1"/>
    <col min="14599" max="14599" width="11.42578125" customWidth="1"/>
    <col min="14600" max="14602" width="0" hidden="1" customWidth="1"/>
    <col min="14603" max="14603" width="12.42578125" customWidth="1"/>
    <col min="14604" max="14604" width="7.140625" customWidth="1"/>
    <col min="14605" max="14605" width="9.85546875" customWidth="1"/>
    <col min="14606" max="14606" width="3" customWidth="1"/>
    <col min="14849" max="14849" width="3.42578125" customWidth="1"/>
    <col min="14850" max="14850" width="30.7109375" customWidth="1"/>
    <col min="14851" max="14851" width="11.7109375" customWidth="1"/>
    <col min="14852" max="14854" width="0" hidden="1" customWidth="1"/>
    <col min="14855" max="14855" width="11.42578125" customWidth="1"/>
    <col min="14856" max="14858" width="0" hidden="1" customWidth="1"/>
    <col min="14859" max="14859" width="12.42578125" customWidth="1"/>
    <col min="14860" max="14860" width="7.140625" customWidth="1"/>
    <col min="14861" max="14861" width="9.85546875" customWidth="1"/>
    <col min="14862" max="14862" width="3" customWidth="1"/>
    <col min="15105" max="15105" width="3.42578125" customWidth="1"/>
    <col min="15106" max="15106" width="30.7109375" customWidth="1"/>
    <col min="15107" max="15107" width="11.7109375" customWidth="1"/>
    <col min="15108" max="15110" width="0" hidden="1" customWidth="1"/>
    <col min="15111" max="15111" width="11.42578125" customWidth="1"/>
    <col min="15112" max="15114" width="0" hidden="1" customWidth="1"/>
    <col min="15115" max="15115" width="12.42578125" customWidth="1"/>
    <col min="15116" max="15116" width="7.140625" customWidth="1"/>
    <col min="15117" max="15117" width="9.85546875" customWidth="1"/>
    <col min="15118" max="15118" width="3" customWidth="1"/>
    <col min="15361" max="15361" width="3.42578125" customWidth="1"/>
    <col min="15362" max="15362" width="30.7109375" customWidth="1"/>
    <col min="15363" max="15363" width="11.7109375" customWidth="1"/>
    <col min="15364" max="15366" width="0" hidden="1" customWidth="1"/>
    <col min="15367" max="15367" width="11.42578125" customWidth="1"/>
    <col min="15368" max="15370" width="0" hidden="1" customWidth="1"/>
    <col min="15371" max="15371" width="12.42578125" customWidth="1"/>
    <col min="15372" max="15372" width="7.140625" customWidth="1"/>
    <col min="15373" max="15373" width="9.85546875" customWidth="1"/>
    <col min="15374" max="15374" width="3" customWidth="1"/>
    <col min="15617" max="15617" width="3.42578125" customWidth="1"/>
    <col min="15618" max="15618" width="30.7109375" customWidth="1"/>
    <col min="15619" max="15619" width="11.7109375" customWidth="1"/>
    <col min="15620" max="15622" width="0" hidden="1" customWidth="1"/>
    <col min="15623" max="15623" width="11.42578125" customWidth="1"/>
    <col min="15624" max="15626" width="0" hidden="1" customWidth="1"/>
    <col min="15627" max="15627" width="12.42578125" customWidth="1"/>
    <col min="15628" max="15628" width="7.140625" customWidth="1"/>
    <col min="15629" max="15629" width="9.85546875" customWidth="1"/>
    <col min="15630" max="15630" width="3" customWidth="1"/>
    <col min="15873" max="15873" width="3.42578125" customWidth="1"/>
    <col min="15874" max="15874" width="30.7109375" customWidth="1"/>
    <col min="15875" max="15875" width="11.7109375" customWidth="1"/>
    <col min="15876" max="15878" width="0" hidden="1" customWidth="1"/>
    <col min="15879" max="15879" width="11.42578125" customWidth="1"/>
    <col min="15880" max="15882" width="0" hidden="1" customWidth="1"/>
    <col min="15883" max="15883" width="12.42578125" customWidth="1"/>
    <col min="15884" max="15884" width="7.140625" customWidth="1"/>
    <col min="15885" max="15885" width="9.85546875" customWidth="1"/>
    <col min="15886" max="15886" width="3" customWidth="1"/>
    <col min="16129" max="16129" width="3.42578125" customWidth="1"/>
    <col min="16130" max="16130" width="30.7109375" customWidth="1"/>
    <col min="16131" max="16131" width="11.7109375" customWidth="1"/>
    <col min="16132" max="16134" width="0" hidden="1" customWidth="1"/>
    <col min="16135" max="16135" width="11.42578125" customWidth="1"/>
    <col min="16136" max="16138" width="0" hidden="1" customWidth="1"/>
    <col min="16139" max="16139" width="12.42578125" customWidth="1"/>
    <col min="16140" max="16140" width="7.140625" customWidth="1"/>
    <col min="16141" max="16141" width="9.85546875" customWidth="1"/>
    <col min="16142" max="16142" width="3" customWidth="1"/>
  </cols>
  <sheetData>
    <row r="7" spans="1:14" ht="17.25" customHeight="1" x14ac:dyDescent="0.25">
      <c r="A7" s="187" t="s">
        <v>62</v>
      </c>
      <c r="B7" s="187"/>
      <c r="G7" s="1"/>
      <c r="H7" s="1" t="s">
        <v>0</v>
      </c>
      <c r="I7" s="1" t="s">
        <v>0</v>
      </c>
      <c r="J7" s="1" t="s">
        <v>0</v>
      </c>
      <c r="K7" s="1"/>
      <c r="L7" s="15"/>
      <c r="M7" s="4"/>
    </row>
    <row r="8" spans="1:14" ht="15.75" customHeight="1" x14ac:dyDescent="0.25">
      <c r="A8" s="188" t="s">
        <v>95</v>
      </c>
      <c r="B8" s="188"/>
      <c r="C8" s="3"/>
      <c r="D8" s="2"/>
      <c r="E8" s="2"/>
      <c r="F8" s="2"/>
      <c r="G8" s="17"/>
      <c r="H8" s="3"/>
      <c r="I8" s="3"/>
      <c r="J8" s="3"/>
      <c r="K8" s="3"/>
      <c r="L8" s="2"/>
      <c r="M8" s="18"/>
    </row>
    <row r="9" spans="1:14" ht="15.6" customHeight="1" x14ac:dyDescent="0.25">
      <c r="A9" s="188" t="s">
        <v>96</v>
      </c>
      <c r="B9" s="188"/>
      <c r="C9" s="2"/>
      <c r="D9" s="2"/>
      <c r="E9" s="2"/>
      <c r="F9" s="2"/>
      <c r="G9" s="3"/>
      <c r="H9" s="3"/>
      <c r="I9" s="3"/>
      <c r="J9" s="3"/>
      <c r="K9" s="3"/>
      <c r="L9" s="2"/>
      <c r="M9" s="4"/>
      <c r="N9" s="4"/>
    </row>
    <row r="10" spans="1:14" ht="14.25" customHeight="1" x14ac:dyDescent="0.25">
      <c r="A10" s="31"/>
      <c r="C10" s="3"/>
      <c r="D10" s="3"/>
      <c r="E10" s="3"/>
      <c r="F10" s="3"/>
      <c r="G10" s="17"/>
      <c r="H10" s="3"/>
      <c r="I10" s="3"/>
      <c r="J10" s="3"/>
      <c r="K10" s="3"/>
      <c r="L10" s="19"/>
      <c r="M10" s="4"/>
      <c r="N10" s="5"/>
    </row>
    <row r="11" spans="1:14" ht="14.25" customHeight="1" x14ac:dyDescent="0.25">
      <c r="A11" s="186" t="s">
        <v>97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</row>
    <row r="12" spans="1:14" ht="14.25" customHeight="1" thickBot="1" x14ac:dyDescent="0.3">
      <c r="B12" s="29"/>
      <c r="C12" s="6"/>
      <c r="G12" s="6"/>
      <c r="H12" s="7"/>
      <c r="I12" s="7"/>
      <c r="J12" s="7"/>
    </row>
    <row r="13" spans="1:14" x14ac:dyDescent="0.25">
      <c r="A13" s="184" t="s">
        <v>71</v>
      </c>
      <c r="B13" s="182" t="s">
        <v>8</v>
      </c>
      <c r="C13" s="55" t="s">
        <v>71</v>
      </c>
      <c r="D13" s="56" t="s">
        <v>1</v>
      </c>
      <c r="E13" s="55" t="s">
        <v>2</v>
      </c>
      <c r="F13" s="56" t="s">
        <v>3</v>
      </c>
      <c r="G13" s="57" t="s">
        <v>4</v>
      </c>
      <c r="H13" s="55" t="s">
        <v>5</v>
      </c>
      <c r="I13" s="55" t="s">
        <v>5</v>
      </c>
      <c r="J13" s="58" t="s">
        <v>5</v>
      </c>
      <c r="K13" s="58" t="s">
        <v>6</v>
      </c>
      <c r="L13" s="55" t="s">
        <v>7</v>
      </c>
      <c r="M13" s="182" t="s">
        <v>14</v>
      </c>
    </row>
    <row r="14" spans="1:14" ht="13.5" customHeight="1" thickBot="1" x14ac:dyDescent="0.3">
      <c r="A14" s="185"/>
      <c r="B14" s="183"/>
      <c r="C14" s="59"/>
      <c r="D14" s="60" t="s">
        <v>9</v>
      </c>
      <c r="E14" s="59" t="s">
        <v>10</v>
      </c>
      <c r="F14" s="60" t="s">
        <v>11</v>
      </c>
      <c r="G14" s="61">
        <v>0.2</v>
      </c>
      <c r="H14" s="62">
        <v>0.28000000000000003</v>
      </c>
      <c r="I14" s="63">
        <v>0.25</v>
      </c>
      <c r="J14" s="62">
        <v>0.3</v>
      </c>
      <c r="K14" s="64" t="s">
        <v>12</v>
      </c>
      <c r="L14" s="59" t="s">
        <v>13</v>
      </c>
      <c r="M14" s="183"/>
    </row>
    <row r="15" spans="1:14" ht="14.25" customHeight="1" x14ac:dyDescent="0.25">
      <c r="A15" s="167">
        <v>2300299</v>
      </c>
      <c r="B15" s="65" t="s">
        <v>15</v>
      </c>
      <c r="C15" s="66">
        <v>2300249</v>
      </c>
      <c r="D15" s="67">
        <v>281</v>
      </c>
      <c r="E15" s="68">
        <v>138.79</v>
      </c>
      <c r="F15" s="69">
        <f>1-(E15/C15)</f>
        <v>0.99993966305386939</v>
      </c>
      <c r="G15" s="68">
        <v>329</v>
      </c>
      <c r="H15" s="67">
        <f>$C15*(1-H$14)</f>
        <v>1656179.28</v>
      </c>
      <c r="I15" s="68">
        <f>$C15*(1-I$14)</f>
        <v>1725186.75</v>
      </c>
      <c r="J15" s="69">
        <f>$C15*(1-J$14)</f>
        <v>1610174.2999999998</v>
      </c>
      <c r="K15" s="70"/>
      <c r="L15" s="71"/>
      <c r="M15" s="72">
        <f t="shared" ref="M15:M38" si="0">L15*K15*G15</f>
        <v>0</v>
      </c>
    </row>
    <row r="16" spans="1:14" ht="13.5" customHeight="1" x14ac:dyDescent="0.25">
      <c r="A16" s="162">
        <v>2300277</v>
      </c>
      <c r="B16" s="73" t="s">
        <v>16</v>
      </c>
      <c r="C16" s="74">
        <v>2300227</v>
      </c>
      <c r="D16" s="75"/>
      <c r="E16" s="76"/>
      <c r="F16" s="77"/>
      <c r="G16" s="76">
        <v>251</v>
      </c>
      <c r="H16" s="75"/>
      <c r="I16" s="76"/>
      <c r="J16" s="77"/>
      <c r="K16" s="78"/>
      <c r="L16" s="79"/>
      <c r="M16" s="80">
        <f t="shared" si="0"/>
        <v>0</v>
      </c>
    </row>
    <row r="17" spans="1:13" ht="15" customHeight="1" x14ac:dyDescent="0.25">
      <c r="A17" s="162">
        <v>2300300</v>
      </c>
      <c r="B17" s="73" t="s">
        <v>17</v>
      </c>
      <c r="C17" s="74">
        <v>2300250</v>
      </c>
      <c r="D17" s="75"/>
      <c r="E17" s="76"/>
      <c r="F17" s="77"/>
      <c r="G17" s="76">
        <v>227</v>
      </c>
      <c r="H17" s="75"/>
      <c r="I17" s="76"/>
      <c r="J17" s="77"/>
      <c r="K17" s="78"/>
      <c r="L17" s="79"/>
      <c r="M17" s="80">
        <f t="shared" si="0"/>
        <v>0</v>
      </c>
    </row>
    <row r="18" spans="1:13" ht="15" customHeight="1" x14ac:dyDescent="0.25">
      <c r="A18" s="162">
        <v>2300301</v>
      </c>
      <c r="B18" s="73" t="s">
        <v>18</v>
      </c>
      <c r="C18" s="74">
        <v>2300251</v>
      </c>
      <c r="D18" s="75"/>
      <c r="E18" s="76"/>
      <c r="F18" s="77"/>
      <c r="G18" s="76">
        <v>204</v>
      </c>
      <c r="H18" s="75"/>
      <c r="I18" s="76"/>
      <c r="J18" s="77"/>
      <c r="K18" s="78"/>
      <c r="L18" s="79"/>
      <c r="M18" s="80">
        <f t="shared" si="0"/>
        <v>0</v>
      </c>
    </row>
    <row r="19" spans="1:13" ht="15" customHeight="1" x14ac:dyDescent="0.25">
      <c r="A19" s="162">
        <v>2301659</v>
      </c>
      <c r="B19" s="73" t="s">
        <v>19</v>
      </c>
      <c r="C19" s="74"/>
      <c r="D19" s="75"/>
      <c r="E19" s="76"/>
      <c r="F19" s="77"/>
      <c r="G19" s="76">
        <v>294</v>
      </c>
      <c r="H19" s="75"/>
      <c r="I19" s="76"/>
      <c r="J19" s="77"/>
      <c r="K19" s="78"/>
      <c r="L19" s="79"/>
      <c r="M19" s="80">
        <f t="shared" si="0"/>
        <v>0</v>
      </c>
    </row>
    <row r="20" spans="1:13" ht="14.25" customHeight="1" x14ac:dyDescent="0.25">
      <c r="A20" s="162">
        <v>2300278</v>
      </c>
      <c r="B20" s="73" t="s">
        <v>20</v>
      </c>
      <c r="C20" s="74">
        <v>2300228</v>
      </c>
      <c r="D20" s="75">
        <v>212.93</v>
      </c>
      <c r="E20" s="76">
        <v>124.97</v>
      </c>
      <c r="F20" s="77">
        <f>1-(E20/C20)</f>
        <v>0.99994567060308803</v>
      </c>
      <c r="G20" s="76">
        <v>216</v>
      </c>
      <c r="H20" s="75">
        <f t="shared" ref="H20:J24" si="1">$C20*(1-H$14)</f>
        <v>1656164.16</v>
      </c>
      <c r="I20" s="76">
        <f t="shared" si="1"/>
        <v>1725171</v>
      </c>
      <c r="J20" s="77">
        <f t="shared" si="1"/>
        <v>1610159.5999999999</v>
      </c>
      <c r="K20" s="78"/>
      <c r="L20" s="79"/>
      <c r="M20" s="80">
        <f t="shared" si="0"/>
        <v>0</v>
      </c>
    </row>
    <row r="21" spans="1:13" ht="14.25" customHeight="1" x14ac:dyDescent="0.25">
      <c r="A21" s="162">
        <v>2301662</v>
      </c>
      <c r="B21" s="73" t="s">
        <v>21</v>
      </c>
      <c r="C21" s="74"/>
      <c r="D21" s="75"/>
      <c r="E21" s="76"/>
      <c r="F21" s="77"/>
      <c r="G21" s="76">
        <v>192</v>
      </c>
      <c r="H21" s="75"/>
      <c r="I21" s="76"/>
      <c r="J21" s="77"/>
      <c r="K21" s="78"/>
      <c r="L21" s="79"/>
      <c r="M21" s="80">
        <f t="shared" si="0"/>
        <v>0</v>
      </c>
    </row>
    <row r="22" spans="1:13" ht="14.25" customHeight="1" x14ac:dyDescent="0.25">
      <c r="A22" s="162">
        <v>2301664</v>
      </c>
      <c r="B22" s="73" t="s">
        <v>22</v>
      </c>
      <c r="C22" s="74"/>
      <c r="D22" s="75"/>
      <c r="E22" s="76"/>
      <c r="F22" s="77"/>
      <c r="G22" s="76">
        <v>169</v>
      </c>
      <c r="H22" s="75"/>
      <c r="I22" s="76"/>
      <c r="J22" s="77"/>
      <c r="K22" s="78"/>
      <c r="L22" s="79"/>
      <c r="M22" s="80">
        <f t="shared" si="0"/>
        <v>0</v>
      </c>
    </row>
    <row r="23" spans="1:13" ht="14.25" customHeight="1" x14ac:dyDescent="0.25">
      <c r="A23" s="162">
        <v>2301660</v>
      </c>
      <c r="B23" s="73" t="s">
        <v>23</v>
      </c>
      <c r="C23" s="74"/>
      <c r="D23" s="75"/>
      <c r="E23" s="76"/>
      <c r="F23" s="77"/>
      <c r="G23" s="76">
        <v>258</v>
      </c>
      <c r="H23" s="75"/>
      <c r="I23" s="76"/>
      <c r="J23" s="77"/>
      <c r="K23" s="78"/>
      <c r="L23" s="79"/>
      <c r="M23" s="80">
        <f t="shared" si="0"/>
        <v>0</v>
      </c>
    </row>
    <row r="24" spans="1:13" ht="14.25" customHeight="1" x14ac:dyDescent="0.25">
      <c r="A24" s="162">
        <v>2300279</v>
      </c>
      <c r="B24" s="73" t="s">
        <v>24</v>
      </c>
      <c r="C24" s="74">
        <v>2300229</v>
      </c>
      <c r="D24" s="75">
        <v>144.82</v>
      </c>
      <c r="E24" s="76">
        <v>103.57</v>
      </c>
      <c r="F24" s="77">
        <f>1-(E24/C24)</f>
        <v>0.99995497404823608</v>
      </c>
      <c r="G24" s="76">
        <v>180</v>
      </c>
      <c r="H24" s="75">
        <f t="shared" si="1"/>
        <v>1656164.88</v>
      </c>
      <c r="I24" s="76">
        <f t="shared" si="1"/>
        <v>1725171.75</v>
      </c>
      <c r="J24" s="77">
        <f t="shared" si="1"/>
        <v>1610160.2999999998</v>
      </c>
      <c r="K24" s="78"/>
      <c r="L24" s="79"/>
      <c r="M24" s="80">
        <f t="shared" si="0"/>
        <v>0</v>
      </c>
    </row>
    <row r="25" spans="1:13" ht="14.25" customHeight="1" x14ac:dyDescent="0.25">
      <c r="A25" s="162">
        <v>2301661</v>
      </c>
      <c r="B25" s="73" t="s">
        <v>25</v>
      </c>
      <c r="C25" s="74"/>
      <c r="D25" s="75"/>
      <c r="E25" s="76"/>
      <c r="F25" s="77"/>
      <c r="G25" s="76">
        <v>156</v>
      </c>
      <c r="H25" s="75"/>
      <c r="I25" s="76"/>
      <c r="J25" s="77"/>
      <c r="K25" s="78"/>
      <c r="L25" s="79"/>
      <c r="M25" s="80">
        <f t="shared" si="0"/>
        <v>0</v>
      </c>
    </row>
    <row r="26" spans="1:13" ht="14.25" customHeight="1" x14ac:dyDescent="0.25">
      <c r="A26" s="162">
        <v>2301663</v>
      </c>
      <c r="B26" s="73" t="s">
        <v>26</v>
      </c>
      <c r="C26" s="74"/>
      <c r="D26" s="75"/>
      <c r="E26" s="76"/>
      <c r="F26" s="77"/>
      <c r="G26" s="76">
        <v>133</v>
      </c>
      <c r="H26" s="75"/>
      <c r="I26" s="76"/>
      <c r="J26" s="77"/>
      <c r="K26" s="78"/>
      <c r="L26" s="79"/>
      <c r="M26" s="80">
        <f t="shared" si="0"/>
        <v>0</v>
      </c>
    </row>
    <row r="27" spans="1:13" ht="14.25" customHeight="1" x14ac:dyDescent="0.25">
      <c r="A27" s="162">
        <v>2301665</v>
      </c>
      <c r="B27" s="73" t="s">
        <v>27</v>
      </c>
      <c r="C27" s="74"/>
      <c r="D27" s="75"/>
      <c r="E27" s="76"/>
      <c r="F27" s="77"/>
      <c r="G27" s="76">
        <v>378</v>
      </c>
      <c r="H27" s="75"/>
      <c r="I27" s="76"/>
      <c r="J27" s="77"/>
      <c r="K27" s="78"/>
      <c r="L27" s="79"/>
      <c r="M27" s="80">
        <f t="shared" si="0"/>
        <v>0</v>
      </c>
    </row>
    <row r="28" spans="1:13" ht="14.25" customHeight="1" x14ac:dyDescent="0.25">
      <c r="A28" s="162">
        <v>2300292</v>
      </c>
      <c r="B28" s="73" t="s">
        <v>28</v>
      </c>
      <c r="C28" s="74">
        <v>2300242</v>
      </c>
      <c r="D28" s="75"/>
      <c r="E28" s="76"/>
      <c r="F28" s="77"/>
      <c r="G28" s="76">
        <v>288</v>
      </c>
      <c r="H28" s="75"/>
      <c r="I28" s="76"/>
      <c r="J28" s="77"/>
      <c r="K28" s="78"/>
      <c r="L28" s="79"/>
      <c r="M28" s="80">
        <f>L28*K28*G28</f>
        <v>0</v>
      </c>
    </row>
    <row r="29" spans="1:13" ht="14.25" customHeight="1" x14ac:dyDescent="0.25">
      <c r="A29" s="162">
        <v>2301673</v>
      </c>
      <c r="B29" s="73" t="s">
        <v>29</v>
      </c>
      <c r="C29" s="74"/>
      <c r="D29" s="75"/>
      <c r="E29" s="76"/>
      <c r="F29" s="77"/>
      <c r="G29" s="76">
        <v>261</v>
      </c>
      <c r="H29" s="75"/>
      <c r="I29" s="76"/>
      <c r="J29" s="77"/>
      <c r="K29" s="78"/>
      <c r="L29" s="79"/>
      <c r="M29" s="80">
        <f>L29*K29*G29</f>
        <v>0</v>
      </c>
    </row>
    <row r="30" spans="1:13" ht="14.25" customHeight="1" x14ac:dyDescent="0.25">
      <c r="A30" s="162">
        <v>2301676</v>
      </c>
      <c r="B30" s="73" t="s">
        <v>30</v>
      </c>
      <c r="C30" s="74"/>
      <c r="D30" s="75"/>
      <c r="E30" s="76"/>
      <c r="F30" s="77"/>
      <c r="G30" s="76">
        <v>234</v>
      </c>
      <c r="H30" s="75"/>
      <c r="I30" s="76"/>
      <c r="J30" s="77"/>
      <c r="K30" s="78"/>
      <c r="L30" s="79"/>
      <c r="M30" s="80">
        <f>L30*K30*G30</f>
        <v>0</v>
      </c>
    </row>
    <row r="31" spans="1:13" ht="14.25" customHeight="1" x14ac:dyDescent="0.25">
      <c r="A31" s="162">
        <v>2301666</v>
      </c>
      <c r="B31" s="73" t="s">
        <v>31</v>
      </c>
      <c r="C31" s="74"/>
      <c r="D31" s="75"/>
      <c r="E31" s="76"/>
      <c r="F31" s="77"/>
      <c r="G31" s="76">
        <v>338</v>
      </c>
      <c r="H31" s="75"/>
      <c r="I31" s="76"/>
      <c r="J31" s="77"/>
      <c r="K31" s="78"/>
      <c r="L31" s="79"/>
      <c r="M31" s="80">
        <f>L31*K31*G31</f>
        <v>0</v>
      </c>
    </row>
    <row r="32" spans="1:13" ht="15" customHeight="1" x14ac:dyDescent="0.25">
      <c r="A32" s="162">
        <v>2300293</v>
      </c>
      <c r="B32" s="73" t="s">
        <v>32</v>
      </c>
      <c r="C32" s="74">
        <v>2300243</v>
      </c>
      <c r="D32" s="75"/>
      <c r="E32" s="76"/>
      <c r="F32" s="77"/>
      <c r="G32" s="76">
        <v>248</v>
      </c>
      <c r="H32" s="75"/>
      <c r="I32" s="76"/>
      <c r="J32" s="77"/>
      <c r="K32" s="78"/>
      <c r="L32" s="79"/>
      <c r="M32" s="80">
        <f t="shared" si="0"/>
        <v>0</v>
      </c>
    </row>
    <row r="33" spans="1:13" ht="15" customHeight="1" x14ac:dyDescent="0.25">
      <c r="A33" s="162">
        <v>2301672</v>
      </c>
      <c r="B33" s="73" t="s">
        <v>33</v>
      </c>
      <c r="C33" s="74"/>
      <c r="D33" s="75"/>
      <c r="E33" s="76"/>
      <c r="F33" s="77"/>
      <c r="G33" s="76">
        <v>221</v>
      </c>
      <c r="H33" s="75"/>
      <c r="I33" s="76"/>
      <c r="J33" s="77"/>
      <c r="K33" s="78"/>
      <c r="L33" s="79"/>
      <c r="M33" s="80">
        <f t="shared" si="0"/>
        <v>0</v>
      </c>
    </row>
    <row r="34" spans="1:13" ht="15" customHeight="1" x14ac:dyDescent="0.25">
      <c r="A34" s="162">
        <v>2301675</v>
      </c>
      <c r="B34" s="73" t="s">
        <v>34</v>
      </c>
      <c r="C34" s="74"/>
      <c r="D34" s="75"/>
      <c r="E34" s="76"/>
      <c r="F34" s="77"/>
      <c r="G34" s="76">
        <v>194</v>
      </c>
      <c r="H34" s="75"/>
      <c r="I34" s="76"/>
      <c r="J34" s="77"/>
      <c r="K34" s="78"/>
      <c r="L34" s="79"/>
      <c r="M34" s="80">
        <f t="shared" si="0"/>
        <v>0</v>
      </c>
    </row>
    <row r="35" spans="1:13" ht="15" customHeight="1" x14ac:dyDescent="0.25">
      <c r="A35" s="162">
        <v>2301667</v>
      </c>
      <c r="B35" s="73" t="s">
        <v>35</v>
      </c>
      <c r="C35" s="74"/>
      <c r="D35" s="75"/>
      <c r="E35" s="76"/>
      <c r="F35" s="77"/>
      <c r="G35" s="76">
        <v>297</v>
      </c>
      <c r="H35" s="75"/>
      <c r="I35" s="76"/>
      <c r="J35" s="77"/>
      <c r="K35" s="78"/>
      <c r="L35" s="79"/>
      <c r="M35" s="80">
        <f t="shared" si="0"/>
        <v>0</v>
      </c>
    </row>
    <row r="36" spans="1:13" ht="15" customHeight="1" x14ac:dyDescent="0.25">
      <c r="A36" s="162">
        <v>2300294</v>
      </c>
      <c r="B36" s="73" t="s">
        <v>36</v>
      </c>
      <c r="C36" s="74">
        <v>2300244</v>
      </c>
      <c r="D36" s="75"/>
      <c r="E36" s="76"/>
      <c r="F36" s="77"/>
      <c r="G36" s="76">
        <v>206</v>
      </c>
      <c r="H36" s="75"/>
      <c r="I36" s="76"/>
      <c r="J36" s="77"/>
      <c r="K36" s="78"/>
      <c r="L36" s="79"/>
      <c r="M36" s="80">
        <f t="shared" si="0"/>
        <v>0</v>
      </c>
    </row>
    <row r="37" spans="1:13" ht="15" customHeight="1" x14ac:dyDescent="0.25">
      <c r="A37" s="162">
        <v>2301671</v>
      </c>
      <c r="B37" s="73" t="s">
        <v>37</v>
      </c>
      <c r="C37" s="90">
        <v>203.9</v>
      </c>
      <c r="D37" s="91"/>
      <c r="E37" s="92"/>
      <c r="F37" s="93"/>
      <c r="G37" s="92">
        <v>179</v>
      </c>
      <c r="H37" s="91"/>
      <c r="I37" s="92"/>
      <c r="J37" s="93"/>
      <c r="K37" s="94"/>
      <c r="L37" s="95"/>
      <c r="M37" s="96">
        <f t="shared" si="0"/>
        <v>0</v>
      </c>
    </row>
    <row r="38" spans="1:13" ht="16.5" customHeight="1" thickBot="1" x14ac:dyDescent="0.3">
      <c r="A38" s="163">
        <v>2301674</v>
      </c>
      <c r="B38" s="97" t="s">
        <v>38</v>
      </c>
      <c r="C38" s="98">
        <v>173.2</v>
      </c>
      <c r="D38" s="99"/>
      <c r="E38" s="100"/>
      <c r="F38" s="101"/>
      <c r="G38" s="100">
        <v>152</v>
      </c>
      <c r="H38" s="99"/>
      <c r="I38" s="100"/>
      <c r="J38" s="101"/>
      <c r="K38" s="102"/>
      <c r="L38" s="103"/>
      <c r="M38" s="104">
        <f t="shared" si="0"/>
        <v>0</v>
      </c>
    </row>
    <row r="39" spans="1:13" ht="15.75" thickBot="1" x14ac:dyDescent="0.3">
      <c r="A39" s="164"/>
      <c r="B39" s="64" t="s">
        <v>39</v>
      </c>
      <c r="C39" s="128"/>
      <c r="D39" s="129"/>
      <c r="E39" s="130"/>
      <c r="F39" s="131"/>
      <c r="G39" s="130"/>
      <c r="H39" s="129"/>
      <c r="I39" s="130"/>
      <c r="J39" s="131"/>
      <c r="K39" s="132"/>
      <c r="L39" s="133"/>
      <c r="M39" s="128"/>
    </row>
    <row r="40" spans="1:13" ht="15" customHeight="1" x14ac:dyDescent="0.25">
      <c r="A40" s="161">
        <v>2300296</v>
      </c>
      <c r="B40" s="65" t="s">
        <v>40</v>
      </c>
      <c r="C40" s="70">
        <v>2300246</v>
      </c>
      <c r="D40" s="72"/>
      <c r="E40" s="72"/>
      <c r="F40" s="112"/>
      <c r="G40" s="68">
        <v>235</v>
      </c>
      <c r="H40" s="113"/>
      <c r="I40" s="72"/>
      <c r="J40" s="72"/>
      <c r="K40" s="114"/>
      <c r="L40" s="70"/>
      <c r="M40" s="113">
        <f t="shared" ref="M40:M58" si="2">L40*K40*G40</f>
        <v>0</v>
      </c>
    </row>
    <row r="41" spans="1:13" ht="15" customHeight="1" x14ac:dyDescent="0.25">
      <c r="A41" s="162">
        <v>2300280</v>
      </c>
      <c r="B41" s="73" t="s">
        <v>41</v>
      </c>
      <c r="C41" s="78">
        <v>230023</v>
      </c>
      <c r="D41" s="80"/>
      <c r="E41" s="80">
        <v>89.1</v>
      </c>
      <c r="F41" s="115"/>
      <c r="G41" s="76">
        <v>157</v>
      </c>
      <c r="H41" s="116"/>
      <c r="I41" s="80"/>
      <c r="J41" s="80"/>
      <c r="K41" s="117"/>
      <c r="L41" s="78"/>
      <c r="M41" s="116">
        <f t="shared" si="2"/>
        <v>0</v>
      </c>
    </row>
    <row r="42" spans="1:13" ht="15" customHeight="1" x14ac:dyDescent="0.25">
      <c r="A42" s="162">
        <v>2300297</v>
      </c>
      <c r="B42" s="73" t="s">
        <v>42</v>
      </c>
      <c r="C42" s="78">
        <v>2300247</v>
      </c>
      <c r="D42" s="80"/>
      <c r="E42" s="80"/>
      <c r="F42" s="115"/>
      <c r="G42" s="76">
        <v>133</v>
      </c>
      <c r="H42" s="116"/>
      <c r="I42" s="80"/>
      <c r="J42" s="80"/>
      <c r="K42" s="117"/>
      <c r="L42" s="78"/>
      <c r="M42" s="116">
        <f t="shared" si="2"/>
        <v>0</v>
      </c>
    </row>
    <row r="43" spans="1:13" ht="14.25" customHeight="1" x14ac:dyDescent="0.25">
      <c r="A43" s="162">
        <v>2300298</v>
      </c>
      <c r="B43" s="73" t="s">
        <v>43</v>
      </c>
      <c r="C43" s="78">
        <v>2300248</v>
      </c>
      <c r="D43" s="80"/>
      <c r="E43" s="80">
        <v>30.68</v>
      </c>
      <c r="F43" s="115"/>
      <c r="G43" s="76">
        <v>110</v>
      </c>
      <c r="H43" s="116"/>
      <c r="I43" s="80"/>
      <c r="J43" s="80"/>
      <c r="K43" s="117"/>
      <c r="L43" s="78"/>
      <c r="M43" s="116">
        <f t="shared" si="2"/>
        <v>0</v>
      </c>
    </row>
    <row r="44" spans="1:13" ht="14.25" customHeight="1" x14ac:dyDescent="0.25">
      <c r="A44" s="162">
        <v>2301668</v>
      </c>
      <c r="B44" s="73" t="s">
        <v>44</v>
      </c>
      <c r="C44" s="78"/>
      <c r="D44" s="80"/>
      <c r="E44" s="80"/>
      <c r="F44" s="115"/>
      <c r="G44" s="76">
        <v>270</v>
      </c>
      <c r="H44" s="116"/>
      <c r="I44" s="80"/>
      <c r="J44" s="80"/>
      <c r="K44" s="117"/>
      <c r="L44" s="78"/>
      <c r="M44" s="116">
        <f t="shared" si="2"/>
        <v>0</v>
      </c>
    </row>
    <row r="45" spans="1:13" ht="14.25" customHeight="1" x14ac:dyDescent="0.25">
      <c r="A45" s="162">
        <v>2300295</v>
      </c>
      <c r="B45" s="73" t="s">
        <v>45</v>
      </c>
      <c r="C45" s="78">
        <v>2300245</v>
      </c>
      <c r="D45" s="80"/>
      <c r="E45" s="80"/>
      <c r="F45" s="115"/>
      <c r="G45" s="76">
        <v>180</v>
      </c>
      <c r="H45" s="116"/>
      <c r="I45" s="80"/>
      <c r="J45" s="80"/>
      <c r="K45" s="117"/>
      <c r="L45" s="78"/>
      <c r="M45" s="116">
        <f t="shared" si="2"/>
        <v>0</v>
      </c>
    </row>
    <row r="46" spans="1:13" ht="14.25" customHeight="1" x14ac:dyDescent="0.25">
      <c r="A46" s="162">
        <v>2301669</v>
      </c>
      <c r="B46" s="89" t="s">
        <v>79</v>
      </c>
      <c r="C46" s="86"/>
      <c r="D46" s="88"/>
      <c r="E46" s="88"/>
      <c r="F46" s="125"/>
      <c r="G46" s="84">
        <v>153</v>
      </c>
      <c r="H46" s="126"/>
      <c r="I46" s="88"/>
      <c r="J46" s="88"/>
      <c r="K46" s="127"/>
      <c r="L46" s="86"/>
      <c r="M46" s="126">
        <f t="shared" si="2"/>
        <v>0</v>
      </c>
    </row>
    <row r="47" spans="1:13" ht="14.25" customHeight="1" thickBot="1" x14ac:dyDescent="0.3">
      <c r="A47" s="162">
        <v>2301670</v>
      </c>
      <c r="B47" s="89" t="s">
        <v>80</v>
      </c>
      <c r="C47" s="86"/>
      <c r="D47" s="88"/>
      <c r="E47" s="88"/>
      <c r="F47" s="125"/>
      <c r="G47" s="84">
        <v>126</v>
      </c>
      <c r="H47" s="126"/>
      <c r="I47" s="88"/>
      <c r="J47" s="88"/>
      <c r="K47" s="127"/>
      <c r="L47" s="86"/>
      <c r="M47" s="126">
        <f t="shared" si="2"/>
        <v>0</v>
      </c>
    </row>
    <row r="48" spans="1:13" s="8" customFormat="1" ht="16.5" customHeight="1" x14ac:dyDescent="0.25">
      <c r="A48" s="165">
        <v>2300282</v>
      </c>
      <c r="B48" s="122" t="s">
        <v>48</v>
      </c>
      <c r="C48" s="70">
        <v>2300232</v>
      </c>
      <c r="D48" s="72">
        <v>33.6</v>
      </c>
      <c r="E48" s="72">
        <v>13.3</v>
      </c>
      <c r="F48" s="112">
        <f t="shared" ref="F48:F58" si="3">1-(E48/C48)</f>
        <v>0.99999421797453469</v>
      </c>
      <c r="G48" s="68">
        <v>21</v>
      </c>
      <c r="H48" s="113">
        <f t="shared" ref="H48:J58" si="4">$C48*(1-H$14)</f>
        <v>1656167.04</v>
      </c>
      <c r="I48" s="72">
        <f t="shared" si="4"/>
        <v>1725174</v>
      </c>
      <c r="J48" s="72">
        <f t="shared" si="4"/>
        <v>1610162.4</v>
      </c>
      <c r="K48" s="114"/>
      <c r="L48" s="70"/>
      <c r="M48" s="113">
        <f t="shared" si="2"/>
        <v>0</v>
      </c>
    </row>
    <row r="49" spans="1:13" ht="15" customHeight="1" x14ac:dyDescent="0.25">
      <c r="A49" s="162">
        <v>2300283</v>
      </c>
      <c r="B49" s="73" t="s">
        <v>49</v>
      </c>
      <c r="C49" s="78">
        <v>2300233</v>
      </c>
      <c r="D49" s="80">
        <v>50</v>
      </c>
      <c r="E49" s="80">
        <v>30.09</v>
      </c>
      <c r="F49" s="115">
        <f t="shared" si="3"/>
        <v>0.99998691871649525</v>
      </c>
      <c r="G49" s="76">
        <v>51</v>
      </c>
      <c r="H49" s="116">
        <f t="shared" si="4"/>
        <v>1656167.76</v>
      </c>
      <c r="I49" s="80">
        <f t="shared" si="4"/>
        <v>1725174.75</v>
      </c>
      <c r="J49" s="80">
        <f t="shared" si="4"/>
        <v>1610163.0999999999</v>
      </c>
      <c r="K49" s="117"/>
      <c r="L49" s="78"/>
      <c r="M49" s="116">
        <f t="shared" si="2"/>
        <v>0</v>
      </c>
    </row>
    <row r="50" spans="1:13" ht="15" customHeight="1" x14ac:dyDescent="0.25">
      <c r="A50" s="162">
        <v>2300289</v>
      </c>
      <c r="B50" s="73" t="s">
        <v>72</v>
      </c>
      <c r="C50" s="78">
        <v>2300239</v>
      </c>
      <c r="D50" s="80"/>
      <c r="E50" s="80"/>
      <c r="F50" s="115"/>
      <c r="G50" s="76">
        <v>23</v>
      </c>
      <c r="H50" s="116"/>
      <c r="I50" s="80"/>
      <c r="J50" s="80"/>
      <c r="K50" s="117"/>
      <c r="L50" s="78"/>
      <c r="M50" s="116">
        <f t="shared" si="2"/>
        <v>0</v>
      </c>
    </row>
    <row r="51" spans="1:13" ht="15" customHeight="1" x14ac:dyDescent="0.25">
      <c r="A51" s="162">
        <v>2300290</v>
      </c>
      <c r="B51" s="73" t="s">
        <v>73</v>
      </c>
      <c r="C51" s="78">
        <v>2300240</v>
      </c>
      <c r="D51" s="80"/>
      <c r="E51" s="80"/>
      <c r="F51" s="115"/>
      <c r="G51" s="76">
        <v>56</v>
      </c>
      <c r="H51" s="116"/>
      <c r="I51" s="80"/>
      <c r="J51" s="80"/>
      <c r="K51" s="117"/>
      <c r="L51" s="78"/>
      <c r="M51" s="116">
        <f t="shared" si="2"/>
        <v>0</v>
      </c>
    </row>
    <row r="52" spans="1:13" ht="15" customHeight="1" x14ac:dyDescent="0.25">
      <c r="A52" s="162">
        <v>2300291</v>
      </c>
      <c r="B52" s="73" t="s">
        <v>74</v>
      </c>
      <c r="C52" s="78">
        <v>2300241</v>
      </c>
      <c r="D52" s="80"/>
      <c r="E52" s="80"/>
      <c r="F52" s="115"/>
      <c r="G52" s="76">
        <v>56</v>
      </c>
      <c r="H52" s="116"/>
      <c r="I52" s="80"/>
      <c r="J52" s="80"/>
      <c r="K52" s="117"/>
      <c r="L52" s="78"/>
      <c r="M52" s="116">
        <f t="shared" si="2"/>
        <v>0</v>
      </c>
    </row>
    <row r="53" spans="1:13" s="8" customFormat="1" ht="15.75" customHeight="1" x14ac:dyDescent="0.25">
      <c r="A53" s="165">
        <v>2300284</v>
      </c>
      <c r="B53" s="123" t="s">
        <v>50</v>
      </c>
      <c r="C53" s="78">
        <v>2300234</v>
      </c>
      <c r="D53" s="80">
        <v>18.100000000000001</v>
      </c>
      <c r="E53" s="80">
        <v>7.52</v>
      </c>
      <c r="F53" s="115">
        <f t="shared" si="3"/>
        <v>0.99999673076739148</v>
      </c>
      <c r="G53" s="76">
        <v>13</v>
      </c>
      <c r="H53" s="116">
        <f t="shared" si="4"/>
        <v>1656168.48</v>
      </c>
      <c r="I53" s="80">
        <f t="shared" si="4"/>
        <v>1725175.5</v>
      </c>
      <c r="J53" s="80">
        <f t="shared" si="4"/>
        <v>1610163.7999999998</v>
      </c>
      <c r="K53" s="117"/>
      <c r="L53" s="78"/>
      <c r="M53" s="116">
        <f t="shared" si="2"/>
        <v>0</v>
      </c>
    </row>
    <row r="54" spans="1:13" ht="16.5" customHeight="1" x14ac:dyDescent="0.25">
      <c r="A54" s="162">
        <v>2300285</v>
      </c>
      <c r="B54" s="73" t="s">
        <v>51</v>
      </c>
      <c r="C54" s="78">
        <v>2300235</v>
      </c>
      <c r="D54" s="80">
        <v>0</v>
      </c>
      <c r="E54" s="80">
        <v>3.3</v>
      </c>
      <c r="F54" s="115">
        <f t="shared" si="3"/>
        <v>0.99999856536397369</v>
      </c>
      <c r="G54" s="76">
        <v>4</v>
      </c>
      <c r="H54" s="116">
        <f t="shared" si="4"/>
        <v>1656169.2</v>
      </c>
      <c r="I54" s="80">
        <f t="shared" si="4"/>
        <v>1725176.25</v>
      </c>
      <c r="J54" s="80">
        <f t="shared" si="4"/>
        <v>1610164.5</v>
      </c>
      <c r="K54" s="117"/>
      <c r="L54" s="78"/>
      <c r="M54" s="116">
        <f t="shared" si="2"/>
        <v>0</v>
      </c>
    </row>
    <row r="55" spans="1:13" s="8" customFormat="1" ht="15.75" customHeight="1" x14ac:dyDescent="0.25">
      <c r="A55" s="165">
        <v>2300281</v>
      </c>
      <c r="B55" s="124" t="s">
        <v>52</v>
      </c>
      <c r="C55" s="86">
        <v>2300231</v>
      </c>
      <c r="D55" s="88">
        <v>76</v>
      </c>
      <c r="E55" s="88">
        <v>40.5</v>
      </c>
      <c r="F55" s="125">
        <f t="shared" si="3"/>
        <v>0.99998239307269576</v>
      </c>
      <c r="G55" s="76">
        <v>70</v>
      </c>
      <c r="H55" s="126">
        <f t="shared" si="4"/>
        <v>1656166.3199999998</v>
      </c>
      <c r="I55" s="88">
        <f t="shared" si="4"/>
        <v>1725173.25</v>
      </c>
      <c r="J55" s="88">
        <f t="shared" si="4"/>
        <v>1610161.7</v>
      </c>
      <c r="K55" s="127"/>
      <c r="L55" s="86"/>
      <c r="M55" s="126">
        <f t="shared" si="2"/>
        <v>0</v>
      </c>
    </row>
    <row r="56" spans="1:13" ht="15.75" customHeight="1" x14ac:dyDescent="0.25">
      <c r="A56" s="162">
        <v>2300286</v>
      </c>
      <c r="B56" s="73" t="s">
        <v>53</v>
      </c>
      <c r="C56" s="78">
        <v>2300236</v>
      </c>
      <c r="D56" s="80">
        <v>250</v>
      </c>
      <c r="E56" s="80">
        <v>61.33</v>
      </c>
      <c r="F56" s="115">
        <f t="shared" si="3"/>
        <v>0.99997333751841111</v>
      </c>
      <c r="G56" s="76">
        <v>96</v>
      </c>
      <c r="H56" s="116">
        <f t="shared" si="4"/>
        <v>1656169.92</v>
      </c>
      <c r="I56" s="80">
        <f t="shared" si="4"/>
        <v>1725177</v>
      </c>
      <c r="J56" s="80">
        <f t="shared" si="4"/>
        <v>1610165.2</v>
      </c>
      <c r="K56" s="117"/>
      <c r="L56" s="78"/>
      <c r="M56" s="116">
        <f t="shared" si="2"/>
        <v>0</v>
      </c>
    </row>
    <row r="57" spans="1:13" ht="16.5" customHeight="1" x14ac:dyDescent="0.25">
      <c r="A57" s="162">
        <v>2300287</v>
      </c>
      <c r="B57" s="73" t="s">
        <v>54</v>
      </c>
      <c r="C57" s="78">
        <v>2300237</v>
      </c>
      <c r="D57" s="80">
        <v>300</v>
      </c>
      <c r="E57" s="80">
        <v>92</v>
      </c>
      <c r="F57" s="115">
        <f t="shared" si="3"/>
        <v>0.99996000412131447</v>
      </c>
      <c r="G57" s="76">
        <v>143</v>
      </c>
      <c r="H57" s="116">
        <f t="shared" si="4"/>
        <v>1656170.64</v>
      </c>
      <c r="I57" s="80">
        <f t="shared" si="4"/>
        <v>1725177.75</v>
      </c>
      <c r="J57" s="80">
        <f t="shared" si="4"/>
        <v>1610165.9</v>
      </c>
      <c r="K57" s="117"/>
      <c r="L57" s="78"/>
      <c r="M57" s="116">
        <f t="shared" si="2"/>
        <v>0</v>
      </c>
    </row>
    <row r="58" spans="1:13" ht="15.75" customHeight="1" thickBot="1" x14ac:dyDescent="0.3">
      <c r="A58" s="166">
        <v>2300288</v>
      </c>
      <c r="B58" s="118" t="s">
        <v>55</v>
      </c>
      <c r="C58" s="102">
        <v>2300238</v>
      </c>
      <c r="D58" s="104">
        <v>600</v>
      </c>
      <c r="E58" s="104">
        <v>246.47</v>
      </c>
      <c r="F58" s="119">
        <f t="shared" si="3"/>
        <v>0.99989285021810792</v>
      </c>
      <c r="G58" s="100">
        <v>386</v>
      </c>
      <c r="H58" s="120">
        <f t="shared" si="4"/>
        <v>1656171.3599999999</v>
      </c>
      <c r="I58" s="104">
        <f t="shared" si="4"/>
        <v>1725178.5</v>
      </c>
      <c r="J58" s="104">
        <f t="shared" si="4"/>
        <v>1610166.5999999999</v>
      </c>
      <c r="K58" s="121"/>
      <c r="L58" s="102"/>
      <c r="M58" s="120">
        <f t="shared" si="2"/>
        <v>0</v>
      </c>
    </row>
    <row r="59" spans="1:13" ht="18.75" customHeight="1" thickBot="1" x14ac:dyDescent="0.3">
      <c r="A59" t="s">
        <v>56</v>
      </c>
      <c r="B59" s="9" t="s">
        <v>57</v>
      </c>
      <c r="C59" s="10"/>
      <c r="D59" s="10"/>
      <c r="E59" s="11"/>
      <c r="F59" s="12"/>
      <c r="G59" s="13"/>
      <c r="H59" s="13"/>
      <c r="I59" s="13"/>
      <c r="J59" s="13"/>
      <c r="K59" s="49" t="s">
        <v>58</v>
      </c>
      <c r="L59" s="50"/>
      <c r="M59" s="51">
        <f>SUM(M15:M58)</f>
        <v>0</v>
      </c>
    </row>
    <row r="60" spans="1:13" ht="18" customHeight="1" thickBot="1" x14ac:dyDescent="0.3">
      <c r="C60" s="4"/>
      <c r="D60" s="4"/>
      <c r="E60" s="4"/>
      <c r="F60" s="4"/>
      <c r="G60" s="4"/>
      <c r="K60" s="52" t="s">
        <v>59</v>
      </c>
      <c r="L60" s="53">
        <v>0.17</v>
      </c>
      <c r="M60" s="54">
        <f>M59*L60</f>
        <v>0</v>
      </c>
    </row>
    <row r="61" spans="1:13" ht="15.75" customHeight="1" thickBot="1" x14ac:dyDescent="0.3">
      <c r="B61" s="14" t="s">
        <v>61</v>
      </c>
      <c r="D61" s="4"/>
      <c r="E61" s="4"/>
      <c r="F61" s="4"/>
      <c r="G61" s="4"/>
      <c r="K61" s="20" t="s">
        <v>60</v>
      </c>
      <c r="L61" s="21"/>
      <c r="M61" s="22">
        <f>SUM(M59:M60)</f>
        <v>0</v>
      </c>
    </row>
    <row r="62" spans="1:13" ht="15.75" x14ac:dyDescent="0.25">
      <c r="B62" s="23" t="s">
        <v>63</v>
      </c>
      <c r="D62" s="4"/>
      <c r="E62" s="4"/>
      <c r="F62" s="4"/>
      <c r="G62" s="4"/>
      <c r="K62" s="15"/>
      <c r="L62" s="15"/>
      <c r="M62" s="16"/>
    </row>
    <row r="63" spans="1:13" ht="15.75" x14ac:dyDescent="0.25">
      <c r="B63" s="23"/>
      <c r="D63" s="4"/>
      <c r="E63" s="4"/>
      <c r="F63" s="4"/>
      <c r="G63" s="4"/>
      <c r="K63" s="15"/>
      <c r="L63" s="15"/>
      <c r="M63" s="16"/>
    </row>
    <row r="64" spans="1:13" ht="17.25" customHeight="1" x14ac:dyDescent="0.25">
      <c r="B64" s="24" t="s">
        <v>64</v>
      </c>
      <c r="C64" s="4"/>
      <c r="D64" s="4"/>
      <c r="E64" s="4"/>
      <c r="F64" s="4"/>
      <c r="G64" s="4"/>
    </row>
    <row r="65" spans="2:13" ht="17.25" customHeight="1" x14ac:dyDescent="0.25">
      <c r="B65" s="24"/>
      <c r="C65" s="4"/>
      <c r="D65" s="4"/>
      <c r="E65" s="4"/>
      <c r="F65" s="4"/>
      <c r="G65" s="4"/>
    </row>
    <row r="66" spans="2:13" ht="18.75" customHeight="1" x14ac:dyDescent="0.25">
      <c r="B66" s="25" t="s">
        <v>65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2:13" ht="18.75" customHeight="1" x14ac:dyDescent="0.25">
      <c r="B67" s="48" t="s">
        <v>82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</row>
    <row r="68" spans="2:13" ht="18" x14ac:dyDescent="0.25">
      <c r="B68" s="47" t="s">
        <v>70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</row>
    <row r="69" spans="2:13" ht="18" x14ac:dyDescent="0.25">
      <c r="C69" s="27"/>
      <c r="D69" s="27"/>
      <c r="E69" s="27"/>
      <c r="F69" s="27"/>
      <c r="G69" s="27"/>
      <c r="H69" s="27"/>
      <c r="I69" s="27"/>
      <c r="J69" s="27"/>
      <c r="K69" s="27"/>
      <c r="M69" s="27"/>
    </row>
    <row r="70" spans="2:13" ht="15.75" x14ac:dyDescent="0.25">
      <c r="L70" s="28" t="s">
        <v>67</v>
      </c>
    </row>
    <row r="71" spans="2:13" ht="15.75" x14ac:dyDescent="0.25">
      <c r="L71" s="1"/>
    </row>
  </sheetData>
  <mergeCells count="7">
    <mergeCell ref="M13:M14"/>
    <mergeCell ref="A7:B7"/>
    <mergeCell ref="A8:B8"/>
    <mergeCell ref="A9:B9"/>
    <mergeCell ref="A11:K11"/>
    <mergeCell ref="A13:A14"/>
    <mergeCell ref="B13:B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O70"/>
  <sheetViews>
    <sheetView rightToLeft="1" tabSelected="1" topLeftCell="A16" workbookViewId="0">
      <selection activeCell="M19" sqref="M19"/>
    </sheetView>
  </sheetViews>
  <sheetFormatPr defaultRowHeight="15.75" x14ac:dyDescent="0.25"/>
  <cols>
    <col min="1" max="1" width="11" style="32" bestFit="1" customWidth="1"/>
    <col min="2" max="2" width="35.85546875" style="32" customWidth="1"/>
    <col min="3" max="3" width="10.7109375" style="32" hidden="1" customWidth="1"/>
    <col min="4" max="4" width="9" style="32" hidden="1" customWidth="1"/>
    <col min="5" max="5" width="12.85546875" style="32" hidden="1" customWidth="1"/>
    <col min="6" max="6" width="10.42578125" style="32" hidden="1" customWidth="1"/>
    <col min="7" max="7" width="11.42578125" style="32" customWidth="1"/>
    <col min="8" max="8" width="10.5703125" style="32" hidden="1" customWidth="1"/>
    <col min="9" max="9" width="11" style="32" hidden="1" customWidth="1"/>
    <col min="10" max="10" width="12.140625" style="32" hidden="1" customWidth="1"/>
    <col min="11" max="11" width="12.42578125" style="32" customWidth="1"/>
    <col min="12" max="12" width="7.140625" style="32" customWidth="1"/>
    <col min="13" max="13" width="10.7109375" style="32" customWidth="1"/>
    <col min="14" max="14" width="1.5703125" style="32" customWidth="1"/>
    <col min="15" max="15" width="9.5703125" style="32" bestFit="1" customWidth="1"/>
    <col min="16" max="256" width="9" style="32"/>
    <col min="257" max="257" width="3.42578125" style="32" customWidth="1"/>
    <col min="258" max="258" width="30.7109375" style="32" customWidth="1"/>
    <col min="259" max="259" width="10.7109375" style="32" customWidth="1"/>
    <col min="260" max="262" width="0" style="32" hidden="1" customWidth="1"/>
    <col min="263" max="263" width="11.42578125" style="32" customWidth="1"/>
    <col min="264" max="266" width="0" style="32" hidden="1" customWidth="1"/>
    <col min="267" max="267" width="12.42578125" style="32" customWidth="1"/>
    <col min="268" max="268" width="7.140625" style="32" customWidth="1"/>
    <col min="269" max="269" width="9.85546875" style="32" customWidth="1"/>
    <col min="270" max="270" width="1.5703125" style="32" customWidth="1"/>
    <col min="271" max="271" width="9.5703125" style="32" bestFit="1" customWidth="1"/>
    <col min="272" max="512" width="9" style="32"/>
    <col min="513" max="513" width="3.42578125" style="32" customWidth="1"/>
    <col min="514" max="514" width="30.7109375" style="32" customWidth="1"/>
    <col min="515" max="515" width="10.7109375" style="32" customWidth="1"/>
    <col min="516" max="518" width="0" style="32" hidden="1" customWidth="1"/>
    <col min="519" max="519" width="11.42578125" style="32" customWidth="1"/>
    <col min="520" max="522" width="0" style="32" hidden="1" customWidth="1"/>
    <col min="523" max="523" width="12.42578125" style="32" customWidth="1"/>
    <col min="524" max="524" width="7.140625" style="32" customWidth="1"/>
    <col min="525" max="525" width="9.85546875" style="32" customWidth="1"/>
    <col min="526" max="526" width="1.5703125" style="32" customWidth="1"/>
    <col min="527" max="527" width="9.5703125" style="32" bestFit="1" customWidth="1"/>
    <col min="528" max="768" width="9" style="32"/>
    <col min="769" max="769" width="3.42578125" style="32" customWidth="1"/>
    <col min="770" max="770" width="30.7109375" style="32" customWidth="1"/>
    <col min="771" max="771" width="10.7109375" style="32" customWidth="1"/>
    <col min="772" max="774" width="0" style="32" hidden="1" customWidth="1"/>
    <col min="775" max="775" width="11.42578125" style="32" customWidth="1"/>
    <col min="776" max="778" width="0" style="32" hidden="1" customWidth="1"/>
    <col min="779" max="779" width="12.42578125" style="32" customWidth="1"/>
    <col min="780" max="780" width="7.140625" style="32" customWidth="1"/>
    <col min="781" max="781" width="9.85546875" style="32" customWidth="1"/>
    <col min="782" max="782" width="1.5703125" style="32" customWidth="1"/>
    <col min="783" max="783" width="9.5703125" style="32" bestFit="1" customWidth="1"/>
    <col min="784" max="1024" width="9" style="32"/>
    <col min="1025" max="1025" width="3.42578125" style="32" customWidth="1"/>
    <col min="1026" max="1026" width="30.7109375" style="32" customWidth="1"/>
    <col min="1027" max="1027" width="10.7109375" style="32" customWidth="1"/>
    <col min="1028" max="1030" width="0" style="32" hidden="1" customWidth="1"/>
    <col min="1031" max="1031" width="11.42578125" style="32" customWidth="1"/>
    <col min="1032" max="1034" width="0" style="32" hidden="1" customWidth="1"/>
    <col min="1035" max="1035" width="12.42578125" style="32" customWidth="1"/>
    <col min="1036" max="1036" width="7.140625" style="32" customWidth="1"/>
    <col min="1037" max="1037" width="9.85546875" style="32" customWidth="1"/>
    <col min="1038" max="1038" width="1.5703125" style="32" customWidth="1"/>
    <col min="1039" max="1039" width="9.5703125" style="32" bestFit="1" customWidth="1"/>
    <col min="1040" max="1280" width="9" style="32"/>
    <col min="1281" max="1281" width="3.42578125" style="32" customWidth="1"/>
    <col min="1282" max="1282" width="30.7109375" style="32" customWidth="1"/>
    <col min="1283" max="1283" width="10.7109375" style="32" customWidth="1"/>
    <col min="1284" max="1286" width="0" style="32" hidden="1" customWidth="1"/>
    <col min="1287" max="1287" width="11.42578125" style="32" customWidth="1"/>
    <col min="1288" max="1290" width="0" style="32" hidden="1" customWidth="1"/>
    <col min="1291" max="1291" width="12.42578125" style="32" customWidth="1"/>
    <col min="1292" max="1292" width="7.140625" style="32" customWidth="1"/>
    <col min="1293" max="1293" width="9.85546875" style="32" customWidth="1"/>
    <col min="1294" max="1294" width="1.5703125" style="32" customWidth="1"/>
    <col min="1295" max="1295" width="9.5703125" style="32" bestFit="1" customWidth="1"/>
    <col min="1296" max="1536" width="9" style="32"/>
    <col min="1537" max="1537" width="3.42578125" style="32" customWidth="1"/>
    <col min="1538" max="1538" width="30.7109375" style="32" customWidth="1"/>
    <col min="1539" max="1539" width="10.7109375" style="32" customWidth="1"/>
    <col min="1540" max="1542" width="0" style="32" hidden="1" customWidth="1"/>
    <col min="1543" max="1543" width="11.42578125" style="32" customWidth="1"/>
    <col min="1544" max="1546" width="0" style="32" hidden="1" customWidth="1"/>
    <col min="1547" max="1547" width="12.42578125" style="32" customWidth="1"/>
    <col min="1548" max="1548" width="7.140625" style="32" customWidth="1"/>
    <col min="1549" max="1549" width="9.85546875" style="32" customWidth="1"/>
    <col min="1550" max="1550" width="1.5703125" style="32" customWidth="1"/>
    <col min="1551" max="1551" width="9.5703125" style="32" bestFit="1" customWidth="1"/>
    <col min="1552" max="1792" width="9" style="32"/>
    <col min="1793" max="1793" width="3.42578125" style="32" customWidth="1"/>
    <col min="1794" max="1794" width="30.7109375" style="32" customWidth="1"/>
    <col min="1795" max="1795" width="10.7109375" style="32" customWidth="1"/>
    <col min="1796" max="1798" width="0" style="32" hidden="1" customWidth="1"/>
    <col min="1799" max="1799" width="11.42578125" style="32" customWidth="1"/>
    <col min="1800" max="1802" width="0" style="32" hidden="1" customWidth="1"/>
    <col min="1803" max="1803" width="12.42578125" style="32" customWidth="1"/>
    <col min="1804" max="1804" width="7.140625" style="32" customWidth="1"/>
    <col min="1805" max="1805" width="9.85546875" style="32" customWidth="1"/>
    <col min="1806" max="1806" width="1.5703125" style="32" customWidth="1"/>
    <col min="1807" max="1807" width="9.5703125" style="32" bestFit="1" customWidth="1"/>
    <col min="1808" max="2048" width="9" style="32"/>
    <col min="2049" max="2049" width="3.42578125" style="32" customWidth="1"/>
    <col min="2050" max="2050" width="30.7109375" style="32" customWidth="1"/>
    <col min="2051" max="2051" width="10.7109375" style="32" customWidth="1"/>
    <col min="2052" max="2054" width="0" style="32" hidden="1" customWidth="1"/>
    <col min="2055" max="2055" width="11.42578125" style="32" customWidth="1"/>
    <col min="2056" max="2058" width="0" style="32" hidden="1" customWidth="1"/>
    <col min="2059" max="2059" width="12.42578125" style="32" customWidth="1"/>
    <col min="2060" max="2060" width="7.140625" style="32" customWidth="1"/>
    <col min="2061" max="2061" width="9.85546875" style="32" customWidth="1"/>
    <col min="2062" max="2062" width="1.5703125" style="32" customWidth="1"/>
    <col min="2063" max="2063" width="9.5703125" style="32" bestFit="1" customWidth="1"/>
    <col min="2064" max="2304" width="9" style="32"/>
    <col min="2305" max="2305" width="3.42578125" style="32" customWidth="1"/>
    <col min="2306" max="2306" width="30.7109375" style="32" customWidth="1"/>
    <col min="2307" max="2307" width="10.7109375" style="32" customWidth="1"/>
    <col min="2308" max="2310" width="0" style="32" hidden="1" customWidth="1"/>
    <col min="2311" max="2311" width="11.42578125" style="32" customWidth="1"/>
    <col min="2312" max="2314" width="0" style="32" hidden="1" customWidth="1"/>
    <col min="2315" max="2315" width="12.42578125" style="32" customWidth="1"/>
    <col min="2316" max="2316" width="7.140625" style="32" customWidth="1"/>
    <col min="2317" max="2317" width="9.85546875" style="32" customWidth="1"/>
    <col min="2318" max="2318" width="1.5703125" style="32" customWidth="1"/>
    <col min="2319" max="2319" width="9.5703125" style="32" bestFit="1" customWidth="1"/>
    <col min="2320" max="2560" width="9" style="32"/>
    <col min="2561" max="2561" width="3.42578125" style="32" customWidth="1"/>
    <col min="2562" max="2562" width="30.7109375" style="32" customWidth="1"/>
    <col min="2563" max="2563" width="10.7109375" style="32" customWidth="1"/>
    <col min="2564" max="2566" width="0" style="32" hidden="1" customWidth="1"/>
    <col min="2567" max="2567" width="11.42578125" style="32" customWidth="1"/>
    <col min="2568" max="2570" width="0" style="32" hidden="1" customWidth="1"/>
    <col min="2571" max="2571" width="12.42578125" style="32" customWidth="1"/>
    <col min="2572" max="2572" width="7.140625" style="32" customWidth="1"/>
    <col min="2573" max="2573" width="9.85546875" style="32" customWidth="1"/>
    <col min="2574" max="2574" width="1.5703125" style="32" customWidth="1"/>
    <col min="2575" max="2575" width="9.5703125" style="32" bestFit="1" customWidth="1"/>
    <col min="2576" max="2816" width="9" style="32"/>
    <col min="2817" max="2817" width="3.42578125" style="32" customWidth="1"/>
    <col min="2818" max="2818" width="30.7109375" style="32" customWidth="1"/>
    <col min="2819" max="2819" width="10.7109375" style="32" customWidth="1"/>
    <col min="2820" max="2822" width="0" style="32" hidden="1" customWidth="1"/>
    <col min="2823" max="2823" width="11.42578125" style="32" customWidth="1"/>
    <col min="2824" max="2826" width="0" style="32" hidden="1" customWidth="1"/>
    <col min="2827" max="2827" width="12.42578125" style="32" customWidth="1"/>
    <col min="2828" max="2828" width="7.140625" style="32" customWidth="1"/>
    <col min="2829" max="2829" width="9.85546875" style="32" customWidth="1"/>
    <col min="2830" max="2830" width="1.5703125" style="32" customWidth="1"/>
    <col min="2831" max="2831" width="9.5703125" style="32" bestFit="1" customWidth="1"/>
    <col min="2832" max="3072" width="9" style="32"/>
    <col min="3073" max="3073" width="3.42578125" style="32" customWidth="1"/>
    <col min="3074" max="3074" width="30.7109375" style="32" customWidth="1"/>
    <col min="3075" max="3075" width="10.7109375" style="32" customWidth="1"/>
    <col min="3076" max="3078" width="0" style="32" hidden="1" customWidth="1"/>
    <col min="3079" max="3079" width="11.42578125" style="32" customWidth="1"/>
    <col min="3080" max="3082" width="0" style="32" hidden="1" customWidth="1"/>
    <col min="3083" max="3083" width="12.42578125" style="32" customWidth="1"/>
    <col min="3084" max="3084" width="7.140625" style="32" customWidth="1"/>
    <col min="3085" max="3085" width="9.85546875" style="32" customWidth="1"/>
    <col min="3086" max="3086" width="1.5703125" style="32" customWidth="1"/>
    <col min="3087" max="3087" width="9.5703125" style="32" bestFit="1" customWidth="1"/>
    <col min="3088" max="3328" width="9" style="32"/>
    <col min="3329" max="3329" width="3.42578125" style="32" customWidth="1"/>
    <col min="3330" max="3330" width="30.7109375" style="32" customWidth="1"/>
    <col min="3331" max="3331" width="10.7109375" style="32" customWidth="1"/>
    <col min="3332" max="3334" width="0" style="32" hidden="1" customWidth="1"/>
    <col min="3335" max="3335" width="11.42578125" style="32" customWidth="1"/>
    <col min="3336" max="3338" width="0" style="32" hidden="1" customWidth="1"/>
    <col min="3339" max="3339" width="12.42578125" style="32" customWidth="1"/>
    <col min="3340" max="3340" width="7.140625" style="32" customWidth="1"/>
    <col min="3341" max="3341" width="9.85546875" style="32" customWidth="1"/>
    <col min="3342" max="3342" width="1.5703125" style="32" customWidth="1"/>
    <col min="3343" max="3343" width="9.5703125" style="32" bestFit="1" customWidth="1"/>
    <col min="3344" max="3584" width="9" style="32"/>
    <col min="3585" max="3585" width="3.42578125" style="32" customWidth="1"/>
    <col min="3586" max="3586" width="30.7109375" style="32" customWidth="1"/>
    <col min="3587" max="3587" width="10.7109375" style="32" customWidth="1"/>
    <col min="3588" max="3590" width="0" style="32" hidden="1" customWidth="1"/>
    <col min="3591" max="3591" width="11.42578125" style="32" customWidth="1"/>
    <col min="3592" max="3594" width="0" style="32" hidden="1" customWidth="1"/>
    <col min="3595" max="3595" width="12.42578125" style="32" customWidth="1"/>
    <col min="3596" max="3596" width="7.140625" style="32" customWidth="1"/>
    <col min="3597" max="3597" width="9.85546875" style="32" customWidth="1"/>
    <col min="3598" max="3598" width="1.5703125" style="32" customWidth="1"/>
    <col min="3599" max="3599" width="9.5703125" style="32" bestFit="1" customWidth="1"/>
    <col min="3600" max="3840" width="9" style="32"/>
    <col min="3841" max="3841" width="3.42578125" style="32" customWidth="1"/>
    <col min="3842" max="3842" width="30.7109375" style="32" customWidth="1"/>
    <col min="3843" max="3843" width="10.7109375" style="32" customWidth="1"/>
    <col min="3844" max="3846" width="0" style="32" hidden="1" customWidth="1"/>
    <col min="3847" max="3847" width="11.42578125" style="32" customWidth="1"/>
    <col min="3848" max="3850" width="0" style="32" hidden="1" customWidth="1"/>
    <col min="3851" max="3851" width="12.42578125" style="32" customWidth="1"/>
    <col min="3852" max="3852" width="7.140625" style="32" customWidth="1"/>
    <col min="3853" max="3853" width="9.85546875" style="32" customWidth="1"/>
    <col min="3854" max="3854" width="1.5703125" style="32" customWidth="1"/>
    <col min="3855" max="3855" width="9.5703125" style="32" bestFit="1" customWidth="1"/>
    <col min="3856" max="4096" width="9" style="32"/>
    <col min="4097" max="4097" width="3.42578125" style="32" customWidth="1"/>
    <col min="4098" max="4098" width="30.7109375" style="32" customWidth="1"/>
    <col min="4099" max="4099" width="10.7109375" style="32" customWidth="1"/>
    <col min="4100" max="4102" width="0" style="32" hidden="1" customWidth="1"/>
    <col min="4103" max="4103" width="11.42578125" style="32" customWidth="1"/>
    <col min="4104" max="4106" width="0" style="32" hidden="1" customWidth="1"/>
    <col min="4107" max="4107" width="12.42578125" style="32" customWidth="1"/>
    <col min="4108" max="4108" width="7.140625" style="32" customWidth="1"/>
    <col min="4109" max="4109" width="9.85546875" style="32" customWidth="1"/>
    <col min="4110" max="4110" width="1.5703125" style="32" customWidth="1"/>
    <col min="4111" max="4111" width="9.5703125" style="32" bestFit="1" customWidth="1"/>
    <col min="4112" max="4352" width="9" style="32"/>
    <col min="4353" max="4353" width="3.42578125" style="32" customWidth="1"/>
    <col min="4354" max="4354" width="30.7109375" style="32" customWidth="1"/>
    <col min="4355" max="4355" width="10.7109375" style="32" customWidth="1"/>
    <col min="4356" max="4358" width="0" style="32" hidden="1" customWidth="1"/>
    <col min="4359" max="4359" width="11.42578125" style="32" customWidth="1"/>
    <col min="4360" max="4362" width="0" style="32" hidden="1" customWidth="1"/>
    <col min="4363" max="4363" width="12.42578125" style="32" customWidth="1"/>
    <col min="4364" max="4364" width="7.140625" style="32" customWidth="1"/>
    <col min="4365" max="4365" width="9.85546875" style="32" customWidth="1"/>
    <col min="4366" max="4366" width="1.5703125" style="32" customWidth="1"/>
    <col min="4367" max="4367" width="9.5703125" style="32" bestFit="1" customWidth="1"/>
    <col min="4368" max="4608" width="9" style="32"/>
    <col min="4609" max="4609" width="3.42578125" style="32" customWidth="1"/>
    <col min="4610" max="4610" width="30.7109375" style="32" customWidth="1"/>
    <col min="4611" max="4611" width="10.7109375" style="32" customWidth="1"/>
    <col min="4612" max="4614" width="0" style="32" hidden="1" customWidth="1"/>
    <col min="4615" max="4615" width="11.42578125" style="32" customWidth="1"/>
    <col min="4616" max="4618" width="0" style="32" hidden="1" customWidth="1"/>
    <col min="4619" max="4619" width="12.42578125" style="32" customWidth="1"/>
    <col min="4620" max="4620" width="7.140625" style="32" customWidth="1"/>
    <col min="4621" max="4621" width="9.85546875" style="32" customWidth="1"/>
    <col min="4622" max="4622" width="1.5703125" style="32" customWidth="1"/>
    <col min="4623" max="4623" width="9.5703125" style="32" bestFit="1" customWidth="1"/>
    <col min="4624" max="4864" width="9" style="32"/>
    <col min="4865" max="4865" width="3.42578125" style="32" customWidth="1"/>
    <col min="4866" max="4866" width="30.7109375" style="32" customWidth="1"/>
    <col min="4867" max="4867" width="10.7109375" style="32" customWidth="1"/>
    <col min="4868" max="4870" width="0" style="32" hidden="1" customWidth="1"/>
    <col min="4871" max="4871" width="11.42578125" style="32" customWidth="1"/>
    <col min="4872" max="4874" width="0" style="32" hidden="1" customWidth="1"/>
    <col min="4875" max="4875" width="12.42578125" style="32" customWidth="1"/>
    <col min="4876" max="4876" width="7.140625" style="32" customWidth="1"/>
    <col min="4877" max="4877" width="9.85546875" style="32" customWidth="1"/>
    <col min="4878" max="4878" width="1.5703125" style="32" customWidth="1"/>
    <col min="4879" max="4879" width="9.5703125" style="32" bestFit="1" customWidth="1"/>
    <col min="4880" max="5120" width="9" style="32"/>
    <col min="5121" max="5121" width="3.42578125" style="32" customWidth="1"/>
    <col min="5122" max="5122" width="30.7109375" style="32" customWidth="1"/>
    <col min="5123" max="5123" width="10.7109375" style="32" customWidth="1"/>
    <col min="5124" max="5126" width="0" style="32" hidden="1" customWidth="1"/>
    <col min="5127" max="5127" width="11.42578125" style="32" customWidth="1"/>
    <col min="5128" max="5130" width="0" style="32" hidden="1" customWidth="1"/>
    <col min="5131" max="5131" width="12.42578125" style="32" customWidth="1"/>
    <col min="5132" max="5132" width="7.140625" style="32" customWidth="1"/>
    <col min="5133" max="5133" width="9.85546875" style="32" customWidth="1"/>
    <col min="5134" max="5134" width="1.5703125" style="32" customWidth="1"/>
    <col min="5135" max="5135" width="9.5703125" style="32" bestFit="1" customWidth="1"/>
    <col min="5136" max="5376" width="9" style="32"/>
    <col min="5377" max="5377" width="3.42578125" style="32" customWidth="1"/>
    <col min="5378" max="5378" width="30.7109375" style="32" customWidth="1"/>
    <col min="5379" max="5379" width="10.7109375" style="32" customWidth="1"/>
    <col min="5380" max="5382" width="0" style="32" hidden="1" customWidth="1"/>
    <col min="5383" max="5383" width="11.42578125" style="32" customWidth="1"/>
    <col min="5384" max="5386" width="0" style="32" hidden="1" customWidth="1"/>
    <col min="5387" max="5387" width="12.42578125" style="32" customWidth="1"/>
    <col min="5388" max="5388" width="7.140625" style="32" customWidth="1"/>
    <col min="5389" max="5389" width="9.85546875" style="32" customWidth="1"/>
    <col min="5390" max="5390" width="1.5703125" style="32" customWidth="1"/>
    <col min="5391" max="5391" width="9.5703125" style="32" bestFit="1" customWidth="1"/>
    <col min="5392" max="5632" width="9" style="32"/>
    <col min="5633" max="5633" width="3.42578125" style="32" customWidth="1"/>
    <col min="5634" max="5634" width="30.7109375" style="32" customWidth="1"/>
    <col min="5635" max="5635" width="10.7109375" style="32" customWidth="1"/>
    <col min="5636" max="5638" width="0" style="32" hidden="1" customWidth="1"/>
    <col min="5639" max="5639" width="11.42578125" style="32" customWidth="1"/>
    <col min="5640" max="5642" width="0" style="32" hidden="1" customWidth="1"/>
    <col min="5643" max="5643" width="12.42578125" style="32" customWidth="1"/>
    <col min="5644" max="5644" width="7.140625" style="32" customWidth="1"/>
    <col min="5645" max="5645" width="9.85546875" style="32" customWidth="1"/>
    <col min="5646" max="5646" width="1.5703125" style="32" customWidth="1"/>
    <col min="5647" max="5647" width="9.5703125" style="32" bestFit="1" customWidth="1"/>
    <col min="5648" max="5888" width="9" style="32"/>
    <col min="5889" max="5889" width="3.42578125" style="32" customWidth="1"/>
    <col min="5890" max="5890" width="30.7109375" style="32" customWidth="1"/>
    <col min="5891" max="5891" width="10.7109375" style="32" customWidth="1"/>
    <col min="5892" max="5894" width="0" style="32" hidden="1" customWidth="1"/>
    <col min="5895" max="5895" width="11.42578125" style="32" customWidth="1"/>
    <col min="5896" max="5898" width="0" style="32" hidden="1" customWidth="1"/>
    <col min="5899" max="5899" width="12.42578125" style="32" customWidth="1"/>
    <col min="5900" max="5900" width="7.140625" style="32" customWidth="1"/>
    <col min="5901" max="5901" width="9.85546875" style="32" customWidth="1"/>
    <col min="5902" max="5902" width="1.5703125" style="32" customWidth="1"/>
    <col min="5903" max="5903" width="9.5703125" style="32" bestFit="1" customWidth="1"/>
    <col min="5904" max="6144" width="9" style="32"/>
    <col min="6145" max="6145" width="3.42578125" style="32" customWidth="1"/>
    <col min="6146" max="6146" width="30.7109375" style="32" customWidth="1"/>
    <col min="6147" max="6147" width="10.7109375" style="32" customWidth="1"/>
    <col min="6148" max="6150" width="0" style="32" hidden="1" customWidth="1"/>
    <col min="6151" max="6151" width="11.42578125" style="32" customWidth="1"/>
    <col min="6152" max="6154" width="0" style="32" hidden="1" customWidth="1"/>
    <col min="6155" max="6155" width="12.42578125" style="32" customWidth="1"/>
    <col min="6156" max="6156" width="7.140625" style="32" customWidth="1"/>
    <col min="6157" max="6157" width="9.85546875" style="32" customWidth="1"/>
    <col min="6158" max="6158" width="1.5703125" style="32" customWidth="1"/>
    <col min="6159" max="6159" width="9.5703125" style="32" bestFit="1" customWidth="1"/>
    <col min="6160" max="6400" width="9" style="32"/>
    <col min="6401" max="6401" width="3.42578125" style="32" customWidth="1"/>
    <col min="6402" max="6402" width="30.7109375" style="32" customWidth="1"/>
    <col min="6403" max="6403" width="10.7109375" style="32" customWidth="1"/>
    <col min="6404" max="6406" width="0" style="32" hidden="1" customWidth="1"/>
    <col min="6407" max="6407" width="11.42578125" style="32" customWidth="1"/>
    <col min="6408" max="6410" width="0" style="32" hidden="1" customWidth="1"/>
    <col min="6411" max="6411" width="12.42578125" style="32" customWidth="1"/>
    <col min="6412" max="6412" width="7.140625" style="32" customWidth="1"/>
    <col min="6413" max="6413" width="9.85546875" style="32" customWidth="1"/>
    <col min="6414" max="6414" width="1.5703125" style="32" customWidth="1"/>
    <col min="6415" max="6415" width="9.5703125" style="32" bestFit="1" customWidth="1"/>
    <col min="6416" max="6656" width="9" style="32"/>
    <col min="6657" max="6657" width="3.42578125" style="32" customWidth="1"/>
    <col min="6658" max="6658" width="30.7109375" style="32" customWidth="1"/>
    <col min="6659" max="6659" width="10.7109375" style="32" customWidth="1"/>
    <col min="6660" max="6662" width="0" style="32" hidden="1" customWidth="1"/>
    <col min="6663" max="6663" width="11.42578125" style="32" customWidth="1"/>
    <col min="6664" max="6666" width="0" style="32" hidden="1" customWidth="1"/>
    <col min="6667" max="6667" width="12.42578125" style="32" customWidth="1"/>
    <col min="6668" max="6668" width="7.140625" style="32" customWidth="1"/>
    <col min="6669" max="6669" width="9.85546875" style="32" customWidth="1"/>
    <col min="6670" max="6670" width="1.5703125" style="32" customWidth="1"/>
    <col min="6671" max="6671" width="9.5703125" style="32" bestFit="1" customWidth="1"/>
    <col min="6672" max="6912" width="9" style="32"/>
    <col min="6913" max="6913" width="3.42578125" style="32" customWidth="1"/>
    <col min="6914" max="6914" width="30.7109375" style="32" customWidth="1"/>
    <col min="6915" max="6915" width="10.7109375" style="32" customWidth="1"/>
    <col min="6916" max="6918" width="0" style="32" hidden="1" customWidth="1"/>
    <col min="6919" max="6919" width="11.42578125" style="32" customWidth="1"/>
    <col min="6920" max="6922" width="0" style="32" hidden="1" customWidth="1"/>
    <col min="6923" max="6923" width="12.42578125" style="32" customWidth="1"/>
    <col min="6924" max="6924" width="7.140625" style="32" customWidth="1"/>
    <col min="6925" max="6925" width="9.85546875" style="32" customWidth="1"/>
    <col min="6926" max="6926" width="1.5703125" style="32" customWidth="1"/>
    <col min="6927" max="6927" width="9.5703125" style="32" bestFit="1" customWidth="1"/>
    <col min="6928" max="7168" width="9" style="32"/>
    <col min="7169" max="7169" width="3.42578125" style="32" customWidth="1"/>
    <col min="7170" max="7170" width="30.7109375" style="32" customWidth="1"/>
    <col min="7171" max="7171" width="10.7109375" style="32" customWidth="1"/>
    <col min="7172" max="7174" width="0" style="32" hidden="1" customWidth="1"/>
    <col min="7175" max="7175" width="11.42578125" style="32" customWidth="1"/>
    <col min="7176" max="7178" width="0" style="32" hidden="1" customWidth="1"/>
    <col min="7179" max="7179" width="12.42578125" style="32" customWidth="1"/>
    <col min="7180" max="7180" width="7.140625" style="32" customWidth="1"/>
    <col min="7181" max="7181" width="9.85546875" style="32" customWidth="1"/>
    <col min="7182" max="7182" width="1.5703125" style="32" customWidth="1"/>
    <col min="7183" max="7183" width="9.5703125" style="32" bestFit="1" customWidth="1"/>
    <col min="7184" max="7424" width="9" style="32"/>
    <col min="7425" max="7425" width="3.42578125" style="32" customWidth="1"/>
    <col min="7426" max="7426" width="30.7109375" style="32" customWidth="1"/>
    <col min="7427" max="7427" width="10.7109375" style="32" customWidth="1"/>
    <col min="7428" max="7430" width="0" style="32" hidden="1" customWidth="1"/>
    <col min="7431" max="7431" width="11.42578125" style="32" customWidth="1"/>
    <col min="7432" max="7434" width="0" style="32" hidden="1" customWidth="1"/>
    <col min="7435" max="7435" width="12.42578125" style="32" customWidth="1"/>
    <col min="7436" max="7436" width="7.140625" style="32" customWidth="1"/>
    <col min="7437" max="7437" width="9.85546875" style="32" customWidth="1"/>
    <col min="7438" max="7438" width="1.5703125" style="32" customWidth="1"/>
    <col min="7439" max="7439" width="9.5703125" style="32" bestFit="1" customWidth="1"/>
    <col min="7440" max="7680" width="9" style="32"/>
    <col min="7681" max="7681" width="3.42578125" style="32" customWidth="1"/>
    <col min="7682" max="7682" width="30.7109375" style="32" customWidth="1"/>
    <col min="7683" max="7683" width="10.7109375" style="32" customWidth="1"/>
    <col min="7684" max="7686" width="0" style="32" hidden="1" customWidth="1"/>
    <col min="7687" max="7687" width="11.42578125" style="32" customWidth="1"/>
    <col min="7688" max="7690" width="0" style="32" hidden="1" customWidth="1"/>
    <col min="7691" max="7691" width="12.42578125" style="32" customWidth="1"/>
    <col min="7692" max="7692" width="7.140625" style="32" customWidth="1"/>
    <col min="7693" max="7693" width="9.85546875" style="32" customWidth="1"/>
    <col min="7694" max="7694" width="1.5703125" style="32" customWidth="1"/>
    <col min="7695" max="7695" width="9.5703125" style="32" bestFit="1" customWidth="1"/>
    <col min="7696" max="7936" width="9" style="32"/>
    <col min="7937" max="7937" width="3.42578125" style="32" customWidth="1"/>
    <col min="7938" max="7938" width="30.7109375" style="32" customWidth="1"/>
    <col min="7939" max="7939" width="10.7109375" style="32" customWidth="1"/>
    <col min="7940" max="7942" width="0" style="32" hidden="1" customWidth="1"/>
    <col min="7943" max="7943" width="11.42578125" style="32" customWidth="1"/>
    <col min="7944" max="7946" width="0" style="32" hidden="1" customWidth="1"/>
    <col min="7947" max="7947" width="12.42578125" style="32" customWidth="1"/>
    <col min="7948" max="7948" width="7.140625" style="32" customWidth="1"/>
    <col min="7949" max="7949" width="9.85546875" style="32" customWidth="1"/>
    <col min="7950" max="7950" width="1.5703125" style="32" customWidth="1"/>
    <col min="7951" max="7951" width="9.5703125" style="32" bestFit="1" customWidth="1"/>
    <col min="7952" max="8192" width="9" style="32"/>
    <col min="8193" max="8193" width="3.42578125" style="32" customWidth="1"/>
    <col min="8194" max="8194" width="30.7109375" style="32" customWidth="1"/>
    <col min="8195" max="8195" width="10.7109375" style="32" customWidth="1"/>
    <col min="8196" max="8198" width="0" style="32" hidden="1" customWidth="1"/>
    <col min="8199" max="8199" width="11.42578125" style="32" customWidth="1"/>
    <col min="8200" max="8202" width="0" style="32" hidden="1" customWidth="1"/>
    <col min="8203" max="8203" width="12.42578125" style="32" customWidth="1"/>
    <col min="8204" max="8204" width="7.140625" style="32" customWidth="1"/>
    <col min="8205" max="8205" width="9.85546875" style="32" customWidth="1"/>
    <col min="8206" max="8206" width="1.5703125" style="32" customWidth="1"/>
    <col min="8207" max="8207" width="9.5703125" style="32" bestFit="1" customWidth="1"/>
    <col min="8208" max="8448" width="9" style="32"/>
    <col min="8449" max="8449" width="3.42578125" style="32" customWidth="1"/>
    <col min="8450" max="8450" width="30.7109375" style="32" customWidth="1"/>
    <col min="8451" max="8451" width="10.7109375" style="32" customWidth="1"/>
    <col min="8452" max="8454" width="0" style="32" hidden="1" customWidth="1"/>
    <col min="8455" max="8455" width="11.42578125" style="32" customWidth="1"/>
    <col min="8456" max="8458" width="0" style="32" hidden="1" customWidth="1"/>
    <col min="8459" max="8459" width="12.42578125" style="32" customWidth="1"/>
    <col min="8460" max="8460" width="7.140625" style="32" customWidth="1"/>
    <col min="8461" max="8461" width="9.85546875" style="32" customWidth="1"/>
    <col min="8462" max="8462" width="1.5703125" style="32" customWidth="1"/>
    <col min="8463" max="8463" width="9.5703125" style="32" bestFit="1" customWidth="1"/>
    <col min="8464" max="8704" width="9" style="32"/>
    <col min="8705" max="8705" width="3.42578125" style="32" customWidth="1"/>
    <col min="8706" max="8706" width="30.7109375" style="32" customWidth="1"/>
    <col min="8707" max="8707" width="10.7109375" style="32" customWidth="1"/>
    <col min="8708" max="8710" width="0" style="32" hidden="1" customWidth="1"/>
    <col min="8711" max="8711" width="11.42578125" style="32" customWidth="1"/>
    <col min="8712" max="8714" width="0" style="32" hidden="1" customWidth="1"/>
    <col min="8715" max="8715" width="12.42578125" style="32" customWidth="1"/>
    <col min="8716" max="8716" width="7.140625" style="32" customWidth="1"/>
    <col min="8717" max="8717" width="9.85546875" style="32" customWidth="1"/>
    <col min="8718" max="8718" width="1.5703125" style="32" customWidth="1"/>
    <col min="8719" max="8719" width="9.5703125" style="32" bestFit="1" customWidth="1"/>
    <col min="8720" max="8960" width="9" style="32"/>
    <col min="8961" max="8961" width="3.42578125" style="32" customWidth="1"/>
    <col min="8962" max="8962" width="30.7109375" style="32" customWidth="1"/>
    <col min="8963" max="8963" width="10.7109375" style="32" customWidth="1"/>
    <col min="8964" max="8966" width="0" style="32" hidden="1" customWidth="1"/>
    <col min="8967" max="8967" width="11.42578125" style="32" customWidth="1"/>
    <col min="8968" max="8970" width="0" style="32" hidden="1" customWidth="1"/>
    <col min="8971" max="8971" width="12.42578125" style="32" customWidth="1"/>
    <col min="8972" max="8972" width="7.140625" style="32" customWidth="1"/>
    <col min="8973" max="8973" width="9.85546875" style="32" customWidth="1"/>
    <col min="8974" max="8974" width="1.5703125" style="32" customWidth="1"/>
    <col min="8975" max="8975" width="9.5703125" style="32" bestFit="1" customWidth="1"/>
    <col min="8976" max="9216" width="9" style="32"/>
    <col min="9217" max="9217" width="3.42578125" style="32" customWidth="1"/>
    <col min="9218" max="9218" width="30.7109375" style="32" customWidth="1"/>
    <col min="9219" max="9219" width="10.7109375" style="32" customWidth="1"/>
    <col min="9220" max="9222" width="0" style="32" hidden="1" customWidth="1"/>
    <col min="9223" max="9223" width="11.42578125" style="32" customWidth="1"/>
    <col min="9224" max="9226" width="0" style="32" hidden="1" customWidth="1"/>
    <col min="9227" max="9227" width="12.42578125" style="32" customWidth="1"/>
    <col min="9228" max="9228" width="7.140625" style="32" customWidth="1"/>
    <col min="9229" max="9229" width="9.85546875" style="32" customWidth="1"/>
    <col min="9230" max="9230" width="1.5703125" style="32" customWidth="1"/>
    <col min="9231" max="9231" width="9.5703125" style="32" bestFit="1" customWidth="1"/>
    <col min="9232" max="9472" width="9" style="32"/>
    <col min="9473" max="9473" width="3.42578125" style="32" customWidth="1"/>
    <col min="9474" max="9474" width="30.7109375" style="32" customWidth="1"/>
    <col min="9475" max="9475" width="10.7109375" style="32" customWidth="1"/>
    <col min="9476" max="9478" width="0" style="32" hidden="1" customWidth="1"/>
    <col min="9479" max="9479" width="11.42578125" style="32" customWidth="1"/>
    <col min="9480" max="9482" width="0" style="32" hidden="1" customWidth="1"/>
    <col min="9483" max="9483" width="12.42578125" style="32" customWidth="1"/>
    <col min="9484" max="9484" width="7.140625" style="32" customWidth="1"/>
    <col min="9485" max="9485" width="9.85546875" style="32" customWidth="1"/>
    <col min="9486" max="9486" width="1.5703125" style="32" customWidth="1"/>
    <col min="9487" max="9487" width="9.5703125" style="32" bestFit="1" customWidth="1"/>
    <col min="9488" max="9728" width="9" style="32"/>
    <col min="9729" max="9729" width="3.42578125" style="32" customWidth="1"/>
    <col min="9730" max="9730" width="30.7109375" style="32" customWidth="1"/>
    <col min="9731" max="9731" width="10.7109375" style="32" customWidth="1"/>
    <col min="9732" max="9734" width="0" style="32" hidden="1" customWidth="1"/>
    <col min="9735" max="9735" width="11.42578125" style="32" customWidth="1"/>
    <col min="9736" max="9738" width="0" style="32" hidden="1" customWidth="1"/>
    <col min="9739" max="9739" width="12.42578125" style="32" customWidth="1"/>
    <col min="9740" max="9740" width="7.140625" style="32" customWidth="1"/>
    <col min="9741" max="9741" width="9.85546875" style="32" customWidth="1"/>
    <col min="9742" max="9742" width="1.5703125" style="32" customWidth="1"/>
    <col min="9743" max="9743" width="9.5703125" style="32" bestFit="1" customWidth="1"/>
    <col min="9744" max="9984" width="9" style="32"/>
    <col min="9985" max="9985" width="3.42578125" style="32" customWidth="1"/>
    <col min="9986" max="9986" width="30.7109375" style="32" customWidth="1"/>
    <col min="9987" max="9987" width="10.7109375" style="32" customWidth="1"/>
    <col min="9988" max="9990" width="0" style="32" hidden="1" customWidth="1"/>
    <col min="9991" max="9991" width="11.42578125" style="32" customWidth="1"/>
    <col min="9992" max="9994" width="0" style="32" hidden="1" customWidth="1"/>
    <col min="9995" max="9995" width="12.42578125" style="32" customWidth="1"/>
    <col min="9996" max="9996" width="7.140625" style="32" customWidth="1"/>
    <col min="9997" max="9997" width="9.85546875" style="32" customWidth="1"/>
    <col min="9998" max="9998" width="1.5703125" style="32" customWidth="1"/>
    <col min="9999" max="9999" width="9.5703125" style="32" bestFit="1" customWidth="1"/>
    <col min="10000" max="10240" width="9" style="32"/>
    <col min="10241" max="10241" width="3.42578125" style="32" customWidth="1"/>
    <col min="10242" max="10242" width="30.7109375" style="32" customWidth="1"/>
    <col min="10243" max="10243" width="10.7109375" style="32" customWidth="1"/>
    <col min="10244" max="10246" width="0" style="32" hidden="1" customWidth="1"/>
    <col min="10247" max="10247" width="11.42578125" style="32" customWidth="1"/>
    <col min="10248" max="10250" width="0" style="32" hidden="1" customWidth="1"/>
    <col min="10251" max="10251" width="12.42578125" style="32" customWidth="1"/>
    <col min="10252" max="10252" width="7.140625" style="32" customWidth="1"/>
    <col min="10253" max="10253" width="9.85546875" style="32" customWidth="1"/>
    <col min="10254" max="10254" width="1.5703125" style="32" customWidth="1"/>
    <col min="10255" max="10255" width="9.5703125" style="32" bestFit="1" customWidth="1"/>
    <col min="10256" max="10496" width="9" style="32"/>
    <col min="10497" max="10497" width="3.42578125" style="32" customWidth="1"/>
    <col min="10498" max="10498" width="30.7109375" style="32" customWidth="1"/>
    <col min="10499" max="10499" width="10.7109375" style="32" customWidth="1"/>
    <col min="10500" max="10502" width="0" style="32" hidden="1" customWidth="1"/>
    <col min="10503" max="10503" width="11.42578125" style="32" customWidth="1"/>
    <col min="10504" max="10506" width="0" style="32" hidden="1" customWidth="1"/>
    <col min="10507" max="10507" width="12.42578125" style="32" customWidth="1"/>
    <col min="10508" max="10508" width="7.140625" style="32" customWidth="1"/>
    <col min="10509" max="10509" width="9.85546875" style="32" customWidth="1"/>
    <col min="10510" max="10510" width="1.5703125" style="32" customWidth="1"/>
    <col min="10511" max="10511" width="9.5703125" style="32" bestFit="1" customWidth="1"/>
    <col min="10512" max="10752" width="9" style="32"/>
    <col min="10753" max="10753" width="3.42578125" style="32" customWidth="1"/>
    <col min="10754" max="10754" width="30.7109375" style="32" customWidth="1"/>
    <col min="10755" max="10755" width="10.7109375" style="32" customWidth="1"/>
    <col min="10756" max="10758" width="0" style="32" hidden="1" customWidth="1"/>
    <col min="10759" max="10759" width="11.42578125" style="32" customWidth="1"/>
    <col min="10760" max="10762" width="0" style="32" hidden="1" customWidth="1"/>
    <col min="10763" max="10763" width="12.42578125" style="32" customWidth="1"/>
    <col min="10764" max="10764" width="7.140625" style="32" customWidth="1"/>
    <col min="10765" max="10765" width="9.85546875" style="32" customWidth="1"/>
    <col min="10766" max="10766" width="1.5703125" style="32" customWidth="1"/>
    <col min="10767" max="10767" width="9.5703125" style="32" bestFit="1" customWidth="1"/>
    <col min="10768" max="11008" width="9" style="32"/>
    <col min="11009" max="11009" width="3.42578125" style="32" customWidth="1"/>
    <col min="11010" max="11010" width="30.7109375" style="32" customWidth="1"/>
    <col min="11011" max="11011" width="10.7109375" style="32" customWidth="1"/>
    <col min="11012" max="11014" width="0" style="32" hidden="1" customWidth="1"/>
    <col min="11015" max="11015" width="11.42578125" style="32" customWidth="1"/>
    <col min="11016" max="11018" width="0" style="32" hidden="1" customWidth="1"/>
    <col min="11019" max="11019" width="12.42578125" style="32" customWidth="1"/>
    <col min="11020" max="11020" width="7.140625" style="32" customWidth="1"/>
    <col min="11021" max="11021" width="9.85546875" style="32" customWidth="1"/>
    <col min="11022" max="11022" width="1.5703125" style="32" customWidth="1"/>
    <col min="11023" max="11023" width="9.5703125" style="32" bestFit="1" customWidth="1"/>
    <col min="11024" max="11264" width="9" style="32"/>
    <col min="11265" max="11265" width="3.42578125" style="32" customWidth="1"/>
    <col min="11266" max="11266" width="30.7109375" style="32" customWidth="1"/>
    <col min="11267" max="11267" width="10.7109375" style="32" customWidth="1"/>
    <col min="11268" max="11270" width="0" style="32" hidden="1" customWidth="1"/>
    <col min="11271" max="11271" width="11.42578125" style="32" customWidth="1"/>
    <col min="11272" max="11274" width="0" style="32" hidden="1" customWidth="1"/>
    <col min="11275" max="11275" width="12.42578125" style="32" customWidth="1"/>
    <col min="11276" max="11276" width="7.140625" style="32" customWidth="1"/>
    <col min="11277" max="11277" width="9.85546875" style="32" customWidth="1"/>
    <col min="11278" max="11278" width="1.5703125" style="32" customWidth="1"/>
    <col min="11279" max="11279" width="9.5703125" style="32" bestFit="1" customWidth="1"/>
    <col min="11280" max="11520" width="9" style="32"/>
    <col min="11521" max="11521" width="3.42578125" style="32" customWidth="1"/>
    <col min="11522" max="11522" width="30.7109375" style="32" customWidth="1"/>
    <col min="11523" max="11523" width="10.7109375" style="32" customWidth="1"/>
    <col min="11524" max="11526" width="0" style="32" hidden="1" customWidth="1"/>
    <col min="11527" max="11527" width="11.42578125" style="32" customWidth="1"/>
    <col min="11528" max="11530" width="0" style="32" hidden="1" customWidth="1"/>
    <col min="11531" max="11531" width="12.42578125" style="32" customWidth="1"/>
    <col min="11532" max="11532" width="7.140625" style="32" customWidth="1"/>
    <col min="11533" max="11533" width="9.85546875" style="32" customWidth="1"/>
    <col min="11534" max="11534" width="1.5703125" style="32" customWidth="1"/>
    <col min="11535" max="11535" width="9.5703125" style="32" bestFit="1" customWidth="1"/>
    <col min="11536" max="11776" width="9" style="32"/>
    <col min="11777" max="11777" width="3.42578125" style="32" customWidth="1"/>
    <col min="11778" max="11778" width="30.7109375" style="32" customWidth="1"/>
    <col min="11779" max="11779" width="10.7109375" style="32" customWidth="1"/>
    <col min="11780" max="11782" width="0" style="32" hidden="1" customWidth="1"/>
    <col min="11783" max="11783" width="11.42578125" style="32" customWidth="1"/>
    <col min="11784" max="11786" width="0" style="32" hidden="1" customWidth="1"/>
    <col min="11787" max="11787" width="12.42578125" style="32" customWidth="1"/>
    <col min="11788" max="11788" width="7.140625" style="32" customWidth="1"/>
    <col min="11789" max="11789" width="9.85546875" style="32" customWidth="1"/>
    <col min="11790" max="11790" width="1.5703125" style="32" customWidth="1"/>
    <col min="11791" max="11791" width="9.5703125" style="32" bestFit="1" customWidth="1"/>
    <col min="11792" max="12032" width="9" style="32"/>
    <col min="12033" max="12033" width="3.42578125" style="32" customWidth="1"/>
    <col min="12034" max="12034" width="30.7109375" style="32" customWidth="1"/>
    <col min="12035" max="12035" width="10.7109375" style="32" customWidth="1"/>
    <col min="12036" max="12038" width="0" style="32" hidden="1" customWidth="1"/>
    <col min="12039" max="12039" width="11.42578125" style="32" customWidth="1"/>
    <col min="12040" max="12042" width="0" style="32" hidden="1" customWidth="1"/>
    <col min="12043" max="12043" width="12.42578125" style="32" customWidth="1"/>
    <col min="12044" max="12044" width="7.140625" style="32" customWidth="1"/>
    <col min="12045" max="12045" width="9.85546875" style="32" customWidth="1"/>
    <col min="12046" max="12046" width="1.5703125" style="32" customWidth="1"/>
    <col min="12047" max="12047" width="9.5703125" style="32" bestFit="1" customWidth="1"/>
    <col min="12048" max="12288" width="9" style="32"/>
    <col min="12289" max="12289" width="3.42578125" style="32" customWidth="1"/>
    <col min="12290" max="12290" width="30.7109375" style="32" customWidth="1"/>
    <col min="12291" max="12291" width="10.7109375" style="32" customWidth="1"/>
    <col min="12292" max="12294" width="0" style="32" hidden="1" customWidth="1"/>
    <col min="12295" max="12295" width="11.42578125" style="32" customWidth="1"/>
    <col min="12296" max="12298" width="0" style="32" hidden="1" customWidth="1"/>
    <col min="12299" max="12299" width="12.42578125" style="32" customWidth="1"/>
    <col min="12300" max="12300" width="7.140625" style="32" customWidth="1"/>
    <col min="12301" max="12301" width="9.85546875" style="32" customWidth="1"/>
    <col min="12302" max="12302" width="1.5703125" style="32" customWidth="1"/>
    <col min="12303" max="12303" width="9.5703125" style="32" bestFit="1" customWidth="1"/>
    <col min="12304" max="12544" width="9" style="32"/>
    <col min="12545" max="12545" width="3.42578125" style="32" customWidth="1"/>
    <col min="12546" max="12546" width="30.7109375" style="32" customWidth="1"/>
    <col min="12547" max="12547" width="10.7109375" style="32" customWidth="1"/>
    <col min="12548" max="12550" width="0" style="32" hidden="1" customWidth="1"/>
    <col min="12551" max="12551" width="11.42578125" style="32" customWidth="1"/>
    <col min="12552" max="12554" width="0" style="32" hidden="1" customWidth="1"/>
    <col min="12555" max="12555" width="12.42578125" style="32" customWidth="1"/>
    <col min="12556" max="12556" width="7.140625" style="32" customWidth="1"/>
    <col min="12557" max="12557" width="9.85546875" style="32" customWidth="1"/>
    <col min="12558" max="12558" width="1.5703125" style="32" customWidth="1"/>
    <col min="12559" max="12559" width="9.5703125" style="32" bestFit="1" customWidth="1"/>
    <col min="12560" max="12800" width="9" style="32"/>
    <col min="12801" max="12801" width="3.42578125" style="32" customWidth="1"/>
    <col min="12802" max="12802" width="30.7109375" style="32" customWidth="1"/>
    <col min="12803" max="12803" width="10.7109375" style="32" customWidth="1"/>
    <col min="12804" max="12806" width="0" style="32" hidden="1" customWidth="1"/>
    <col min="12807" max="12807" width="11.42578125" style="32" customWidth="1"/>
    <col min="12808" max="12810" width="0" style="32" hidden="1" customWidth="1"/>
    <col min="12811" max="12811" width="12.42578125" style="32" customWidth="1"/>
    <col min="12812" max="12812" width="7.140625" style="32" customWidth="1"/>
    <col min="12813" max="12813" width="9.85546875" style="32" customWidth="1"/>
    <col min="12814" max="12814" width="1.5703125" style="32" customWidth="1"/>
    <col min="12815" max="12815" width="9.5703125" style="32" bestFit="1" customWidth="1"/>
    <col min="12816" max="13056" width="9" style="32"/>
    <col min="13057" max="13057" width="3.42578125" style="32" customWidth="1"/>
    <col min="13058" max="13058" width="30.7109375" style="32" customWidth="1"/>
    <col min="13059" max="13059" width="10.7109375" style="32" customWidth="1"/>
    <col min="13060" max="13062" width="0" style="32" hidden="1" customWidth="1"/>
    <col min="13063" max="13063" width="11.42578125" style="32" customWidth="1"/>
    <col min="13064" max="13066" width="0" style="32" hidden="1" customWidth="1"/>
    <col min="13067" max="13067" width="12.42578125" style="32" customWidth="1"/>
    <col min="13068" max="13068" width="7.140625" style="32" customWidth="1"/>
    <col min="13069" max="13069" width="9.85546875" style="32" customWidth="1"/>
    <col min="13070" max="13070" width="1.5703125" style="32" customWidth="1"/>
    <col min="13071" max="13071" width="9.5703125" style="32" bestFit="1" customWidth="1"/>
    <col min="13072" max="13312" width="9" style="32"/>
    <col min="13313" max="13313" width="3.42578125" style="32" customWidth="1"/>
    <col min="13314" max="13314" width="30.7109375" style="32" customWidth="1"/>
    <col min="13315" max="13315" width="10.7109375" style="32" customWidth="1"/>
    <col min="13316" max="13318" width="0" style="32" hidden="1" customWidth="1"/>
    <col min="13319" max="13319" width="11.42578125" style="32" customWidth="1"/>
    <col min="13320" max="13322" width="0" style="32" hidden="1" customWidth="1"/>
    <col min="13323" max="13323" width="12.42578125" style="32" customWidth="1"/>
    <col min="13324" max="13324" width="7.140625" style="32" customWidth="1"/>
    <col min="13325" max="13325" width="9.85546875" style="32" customWidth="1"/>
    <col min="13326" max="13326" width="1.5703125" style="32" customWidth="1"/>
    <col min="13327" max="13327" width="9.5703125" style="32" bestFit="1" customWidth="1"/>
    <col min="13328" max="13568" width="9" style="32"/>
    <col min="13569" max="13569" width="3.42578125" style="32" customWidth="1"/>
    <col min="13570" max="13570" width="30.7109375" style="32" customWidth="1"/>
    <col min="13571" max="13571" width="10.7109375" style="32" customWidth="1"/>
    <col min="13572" max="13574" width="0" style="32" hidden="1" customWidth="1"/>
    <col min="13575" max="13575" width="11.42578125" style="32" customWidth="1"/>
    <col min="13576" max="13578" width="0" style="32" hidden="1" customWidth="1"/>
    <col min="13579" max="13579" width="12.42578125" style="32" customWidth="1"/>
    <col min="13580" max="13580" width="7.140625" style="32" customWidth="1"/>
    <col min="13581" max="13581" width="9.85546875" style="32" customWidth="1"/>
    <col min="13582" max="13582" width="1.5703125" style="32" customWidth="1"/>
    <col min="13583" max="13583" width="9.5703125" style="32" bestFit="1" customWidth="1"/>
    <col min="13584" max="13824" width="9" style="32"/>
    <col min="13825" max="13825" width="3.42578125" style="32" customWidth="1"/>
    <col min="13826" max="13826" width="30.7109375" style="32" customWidth="1"/>
    <col min="13827" max="13827" width="10.7109375" style="32" customWidth="1"/>
    <col min="13828" max="13830" width="0" style="32" hidden="1" customWidth="1"/>
    <col min="13831" max="13831" width="11.42578125" style="32" customWidth="1"/>
    <col min="13832" max="13834" width="0" style="32" hidden="1" customWidth="1"/>
    <col min="13835" max="13835" width="12.42578125" style="32" customWidth="1"/>
    <col min="13836" max="13836" width="7.140625" style="32" customWidth="1"/>
    <col min="13837" max="13837" width="9.85546875" style="32" customWidth="1"/>
    <col min="13838" max="13838" width="1.5703125" style="32" customWidth="1"/>
    <col min="13839" max="13839" width="9.5703125" style="32" bestFit="1" customWidth="1"/>
    <col min="13840" max="14080" width="9" style="32"/>
    <col min="14081" max="14081" width="3.42578125" style="32" customWidth="1"/>
    <col min="14082" max="14082" width="30.7109375" style="32" customWidth="1"/>
    <col min="14083" max="14083" width="10.7109375" style="32" customWidth="1"/>
    <col min="14084" max="14086" width="0" style="32" hidden="1" customWidth="1"/>
    <col min="14087" max="14087" width="11.42578125" style="32" customWidth="1"/>
    <col min="14088" max="14090" width="0" style="32" hidden="1" customWidth="1"/>
    <col min="14091" max="14091" width="12.42578125" style="32" customWidth="1"/>
    <col min="14092" max="14092" width="7.140625" style="32" customWidth="1"/>
    <col min="14093" max="14093" width="9.85546875" style="32" customWidth="1"/>
    <col min="14094" max="14094" width="1.5703125" style="32" customWidth="1"/>
    <col min="14095" max="14095" width="9.5703125" style="32" bestFit="1" customWidth="1"/>
    <col min="14096" max="14336" width="9" style="32"/>
    <col min="14337" max="14337" width="3.42578125" style="32" customWidth="1"/>
    <col min="14338" max="14338" width="30.7109375" style="32" customWidth="1"/>
    <col min="14339" max="14339" width="10.7109375" style="32" customWidth="1"/>
    <col min="14340" max="14342" width="0" style="32" hidden="1" customWidth="1"/>
    <col min="14343" max="14343" width="11.42578125" style="32" customWidth="1"/>
    <col min="14344" max="14346" width="0" style="32" hidden="1" customWidth="1"/>
    <col min="14347" max="14347" width="12.42578125" style="32" customWidth="1"/>
    <col min="14348" max="14348" width="7.140625" style="32" customWidth="1"/>
    <col min="14349" max="14349" width="9.85546875" style="32" customWidth="1"/>
    <col min="14350" max="14350" width="1.5703125" style="32" customWidth="1"/>
    <col min="14351" max="14351" width="9.5703125" style="32" bestFit="1" customWidth="1"/>
    <col min="14352" max="14592" width="9" style="32"/>
    <col min="14593" max="14593" width="3.42578125" style="32" customWidth="1"/>
    <col min="14594" max="14594" width="30.7109375" style="32" customWidth="1"/>
    <col min="14595" max="14595" width="10.7109375" style="32" customWidth="1"/>
    <col min="14596" max="14598" width="0" style="32" hidden="1" customWidth="1"/>
    <col min="14599" max="14599" width="11.42578125" style="32" customWidth="1"/>
    <col min="14600" max="14602" width="0" style="32" hidden="1" customWidth="1"/>
    <col min="14603" max="14603" width="12.42578125" style="32" customWidth="1"/>
    <col min="14604" max="14604" width="7.140625" style="32" customWidth="1"/>
    <col min="14605" max="14605" width="9.85546875" style="32" customWidth="1"/>
    <col min="14606" max="14606" width="1.5703125" style="32" customWidth="1"/>
    <col min="14607" max="14607" width="9.5703125" style="32" bestFit="1" customWidth="1"/>
    <col min="14608" max="14848" width="9" style="32"/>
    <col min="14849" max="14849" width="3.42578125" style="32" customWidth="1"/>
    <col min="14850" max="14850" width="30.7109375" style="32" customWidth="1"/>
    <col min="14851" max="14851" width="10.7109375" style="32" customWidth="1"/>
    <col min="14852" max="14854" width="0" style="32" hidden="1" customWidth="1"/>
    <col min="14855" max="14855" width="11.42578125" style="32" customWidth="1"/>
    <col min="14856" max="14858" width="0" style="32" hidden="1" customWidth="1"/>
    <col min="14859" max="14859" width="12.42578125" style="32" customWidth="1"/>
    <col min="14860" max="14860" width="7.140625" style="32" customWidth="1"/>
    <col min="14861" max="14861" width="9.85546875" style="32" customWidth="1"/>
    <col min="14862" max="14862" width="1.5703125" style="32" customWidth="1"/>
    <col min="14863" max="14863" width="9.5703125" style="32" bestFit="1" customWidth="1"/>
    <col min="14864" max="15104" width="9" style="32"/>
    <col min="15105" max="15105" width="3.42578125" style="32" customWidth="1"/>
    <col min="15106" max="15106" width="30.7109375" style="32" customWidth="1"/>
    <col min="15107" max="15107" width="10.7109375" style="32" customWidth="1"/>
    <col min="15108" max="15110" width="0" style="32" hidden="1" customWidth="1"/>
    <col min="15111" max="15111" width="11.42578125" style="32" customWidth="1"/>
    <col min="15112" max="15114" width="0" style="32" hidden="1" customWidth="1"/>
    <col min="15115" max="15115" width="12.42578125" style="32" customWidth="1"/>
    <col min="15116" max="15116" width="7.140625" style="32" customWidth="1"/>
    <col min="15117" max="15117" width="9.85546875" style="32" customWidth="1"/>
    <col min="15118" max="15118" width="1.5703125" style="32" customWidth="1"/>
    <col min="15119" max="15119" width="9.5703125" style="32" bestFit="1" customWidth="1"/>
    <col min="15120" max="15360" width="9" style="32"/>
    <col min="15361" max="15361" width="3.42578125" style="32" customWidth="1"/>
    <col min="15362" max="15362" width="30.7109375" style="32" customWidth="1"/>
    <col min="15363" max="15363" width="10.7109375" style="32" customWidth="1"/>
    <col min="15364" max="15366" width="0" style="32" hidden="1" customWidth="1"/>
    <col min="15367" max="15367" width="11.42578125" style="32" customWidth="1"/>
    <col min="15368" max="15370" width="0" style="32" hidden="1" customWidth="1"/>
    <col min="15371" max="15371" width="12.42578125" style="32" customWidth="1"/>
    <col min="15372" max="15372" width="7.140625" style="32" customWidth="1"/>
    <col min="15373" max="15373" width="9.85546875" style="32" customWidth="1"/>
    <col min="15374" max="15374" width="1.5703125" style="32" customWidth="1"/>
    <col min="15375" max="15375" width="9.5703125" style="32" bestFit="1" customWidth="1"/>
    <col min="15376" max="15616" width="9" style="32"/>
    <col min="15617" max="15617" width="3.42578125" style="32" customWidth="1"/>
    <col min="15618" max="15618" width="30.7109375" style="32" customWidth="1"/>
    <col min="15619" max="15619" width="10.7109375" style="32" customWidth="1"/>
    <col min="15620" max="15622" width="0" style="32" hidden="1" customWidth="1"/>
    <col min="15623" max="15623" width="11.42578125" style="32" customWidth="1"/>
    <col min="15624" max="15626" width="0" style="32" hidden="1" customWidth="1"/>
    <col min="15627" max="15627" width="12.42578125" style="32" customWidth="1"/>
    <col min="15628" max="15628" width="7.140625" style="32" customWidth="1"/>
    <col min="15629" max="15629" width="9.85546875" style="32" customWidth="1"/>
    <col min="15630" max="15630" width="1.5703125" style="32" customWidth="1"/>
    <col min="15631" max="15631" width="9.5703125" style="32" bestFit="1" customWidth="1"/>
    <col min="15632" max="15872" width="9" style="32"/>
    <col min="15873" max="15873" width="3.42578125" style="32" customWidth="1"/>
    <col min="15874" max="15874" width="30.7109375" style="32" customWidth="1"/>
    <col min="15875" max="15875" width="10.7109375" style="32" customWidth="1"/>
    <col min="15876" max="15878" width="0" style="32" hidden="1" customWidth="1"/>
    <col min="15879" max="15879" width="11.42578125" style="32" customWidth="1"/>
    <col min="15880" max="15882" width="0" style="32" hidden="1" customWidth="1"/>
    <col min="15883" max="15883" width="12.42578125" style="32" customWidth="1"/>
    <col min="15884" max="15884" width="7.140625" style="32" customWidth="1"/>
    <col min="15885" max="15885" width="9.85546875" style="32" customWidth="1"/>
    <col min="15886" max="15886" width="1.5703125" style="32" customWidth="1"/>
    <col min="15887" max="15887" width="9.5703125" style="32" bestFit="1" customWidth="1"/>
    <col min="15888" max="16128" width="9" style="32"/>
    <col min="16129" max="16129" width="3.42578125" style="32" customWidth="1"/>
    <col min="16130" max="16130" width="30.7109375" style="32" customWidth="1"/>
    <col min="16131" max="16131" width="10.7109375" style="32" customWidth="1"/>
    <col min="16132" max="16134" width="0" style="32" hidden="1" customWidth="1"/>
    <col min="16135" max="16135" width="11.42578125" style="32" customWidth="1"/>
    <col min="16136" max="16138" width="0" style="32" hidden="1" customWidth="1"/>
    <col min="16139" max="16139" width="12.42578125" style="32" customWidth="1"/>
    <col min="16140" max="16140" width="7.140625" style="32" customWidth="1"/>
    <col min="16141" max="16141" width="9.85546875" style="32" customWidth="1"/>
    <col min="16142" max="16142" width="1.5703125" style="32" customWidth="1"/>
    <col min="16143" max="16143" width="9.5703125" style="32" bestFit="1" customWidth="1"/>
    <col min="16144" max="16384" width="9" style="32"/>
  </cols>
  <sheetData>
    <row r="6" spans="1:14" ht="15" customHeight="1" x14ac:dyDescent="0.25">
      <c r="A6" s="189" t="s">
        <v>62</v>
      </c>
      <c r="B6" s="189"/>
    </row>
    <row r="7" spans="1:14" x14ac:dyDescent="0.25">
      <c r="A7" s="190" t="s">
        <v>108</v>
      </c>
      <c r="B7" s="190"/>
    </row>
    <row r="8" spans="1:14" x14ac:dyDescent="0.25">
      <c r="A8" s="190"/>
      <c r="B8" s="190"/>
    </row>
    <row r="9" spans="1:14" ht="14.25" customHeight="1" x14ac:dyDescent="0.25">
      <c r="B9" s="33"/>
      <c r="C9" s="34"/>
      <c r="D9" s="35"/>
      <c r="E9" s="35"/>
      <c r="F9" s="35"/>
      <c r="G9" s="34"/>
      <c r="H9" s="35"/>
      <c r="I9" s="35"/>
      <c r="J9" s="34"/>
      <c r="K9" s="34"/>
      <c r="L9" s="35"/>
      <c r="M9" s="36"/>
    </row>
    <row r="10" spans="1:14" ht="15.6" customHeight="1" x14ac:dyDescent="0.25">
      <c r="A10" s="195" t="s">
        <v>109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35"/>
      <c r="M10" s="37"/>
      <c r="N10" s="37"/>
    </row>
    <row r="11" spans="1:14" ht="18.600000000000001" customHeight="1" thickBot="1" x14ac:dyDescent="0.3">
      <c r="B11" s="37"/>
      <c r="C11" s="34"/>
      <c r="D11" s="35"/>
      <c r="E11" s="35"/>
      <c r="F11" s="35"/>
      <c r="G11" s="34"/>
      <c r="H11" s="35"/>
      <c r="I11" s="35"/>
      <c r="J11" s="34"/>
      <c r="K11" s="34"/>
      <c r="L11" s="38"/>
      <c r="M11" s="37"/>
      <c r="N11" s="38"/>
    </row>
    <row r="12" spans="1:14" x14ac:dyDescent="0.25">
      <c r="A12" s="184" t="s">
        <v>71</v>
      </c>
      <c r="B12" s="182" t="s">
        <v>8</v>
      </c>
      <c r="C12" s="55" t="s">
        <v>71</v>
      </c>
      <c r="D12" s="56" t="s">
        <v>1</v>
      </c>
      <c r="E12" s="55" t="s">
        <v>2</v>
      </c>
      <c r="F12" s="56" t="s">
        <v>3</v>
      </c>
      <c r="G12" s="57" t="s">
        <v>4</v>
      </c>
      <c r="H12" s="55" t="s">
        <v>5</v>
      </c>
      <c r="I12" s="55" t="s">
        <v>5</v>
      </c>
      <c r="J12" s="58" t="s">
        <v>5</v>
      </c>
      <c r="K12" s="182" t="s">
        <v>81</v>
      </c>
      <c r="L12" s="55" t="s">
        <v>7</v>
      </c>
      <c r="M12" s="182" t="s">
        <v>14</v>
      </c>
    </row>
    <row r="13" spans="1:14" ht="13.5" customHeight="1" thickBot="1" x14ac:dyDescent="0.3">
      <c r="A13" s="185"/>
      <c r="B13" s="183"/>
      <c r="C13" s="59"/>
      <c r="D13" s="60" t="s">
        <v>9</v>
      </c>
      <c r="E13" s="59" t="s">
        <v>10</v>
      </c>
      <c r="F13" s="60" t="s">
        <v>11</v>
      </c>
      <c r="G13" s="61">
        <v>0.15</v>
      </c>
      <c r="H13" s="62">
        <v>0.28000000000000003</v>
      </c>
      <c r="I13" s="63">
        <v>0.25</v>
      </c>
      <c r="J13" s="62">
        <v>0.3</v>
      </c>
      <c r="K13" s="183"/>
      <c r="L13" s="59" t="s">
        <v>13</v>
      </c>
      <c r="M13" s="183"/>
    </row>
    <row r="14" spans="1:14" ht="14.25" customHeight="1" x14ac:dyDescent="0.25">
      <c r="A14" s="161">
        <v>2300324</v>
      </c>
      <c r="B14" s="65" t="s">
        <v>15</v>
      </c>
      <c r="C14" s="66">
        <v>2300224</v>
      </c>
      <c r="D14" s="67">
        <v>281</v>
      </c>
      <c r="E14" s="68">
        <v>138.79</v>
      </c>
      <c r="F14" s="69">
        <f>1-(E14/C14)</f>
        <v>0.99993966239809684</v>
      </c>
      <c r="G14" s="68">
        <v>350</v>
      </c>
      <c r="H14" s="67">
        <f>$C14*(1-H$13)</f>
        <v>1656161.28</v>
      </c>
      <c r="I14" s="68">
        <f>$C14*(1-I$13)</f>
        <v>1725168</v>
      </c>
      <c r="J14" s="69">
        <f>$C14*(1-J$13)</f>
        <v>1610156.7999999998</v>
      </c>
      <c r="K14" s="70"/>
      <c r="L14" s="71"/>
      <c r="M14" s="72">
        <f t="shared" ref="M14:M37" si="0">L14*K14*G14</f>
        <v>0</v>
      </c>
    </row>
    <row r="15" spans="1:14" ht="13.5" customHeight="1" x14ac:dyDescent="0.25">
      <c r="A15" s="162">
        <v>2300302</v>
      </c>
      <c r="B15" s="73" t="s">
        <v>16</v>
      </c>
      <c r="C15" s="74">
        <v>2300202</v>
      </c>
      <c r="D15" s="75"/>
      <c r="E15" s="76"/>
      <c r="F15" s="77"/>
      <c r="G15" s="76">
        <v>266</v>
      </c>
      <c r="H15" s="75"/>
      <c r="I15" s="76"/>
      <c r="J15" s="77"/>
      <c r="K15" s="78"/>
      <c r="L15" s="79"/>
      <c r="M15" s="80">
        <f t="shared" si="0"/>
        <v>0</v>
      </c>
    </row>
    <row r="16" spans="1:14" ht="15" customHeight="1" x14ac:dyDescent="0.25">
      <c r="A16" s="162">
        <v>2300325</v>
      </c>
      <c r="B16" s="73" t="s">
        <v>17</v>
      </c>
      <c r="C16" s="74">
        <v>2300225</v>
      </c>
      <c r="D16" s="75"/>
      <c r="E16" s="76"/>
      <c r="F16" s="77"/>
      <c r="G16" s="76">
        <v>242</v>
      </c>
      <c r="H16" s="75"/>
      <c r="I16" s="76"/>
      <c r="J16" s="77"/>
      <c r="K16" s="78"/>
      <c r="L16" s="79"/>
      <c r="M16" s="80">
        <f t="shared" si="0"/>
        <v>0</v>
      </c>
    </row>
    <row r="17" spans="1:15" ht="15" customHeight="1" x14ac:dyDescent="0.25">
      <c r="A17" s="162">
        <v>2300326</v>
      </c>
      <c r="B17" s="73" t="s">
        <v>18</v>
      </c>
      <c r="C17" s="74">
        <v>2300226</v>
      </c>
      <c r="D17" s="75"/>
      <c r="E17" s="76"/>
      <c r="F17" s="77"/>
      <c r="G17" s="76">
        <v>217</v>
      </c>
      <c r="H17" s="75"/>
      <c r="I17" s="76"/>
      <c r="J17" s="77"/>
      <c r="K17" s="78"/>
      <c r="L17" s="79"/>
      <c r="M17" s="80">
        <f t="shared" si="0"/>
        <v>0</v>
      </c>
      <c r="O17" s="39"/>
    </row>
    <row r="18" spans="1:15" ht="14.25" customHeight="1" x14ac:dyDescent="0.25">
      <c r="A18" s="162">
        <v>2300303</v>
      </c>
      <c r="B18" s="73" t="s">
        <v>20</v>
      </c>
      <c r="C18" s="74">
        <v>2300203</v>
      </c>
      <c r="D18" s="75">
        <v>212.93</v>
      </c>
      <c r="E18" s="76">
        <v>124.97</v>
      </c>
      <c r="F18" s="77">
        <f>1-(E18/C18)</f>
        <v>0.99994567001260326</v>
      </c>
      <c r="G18" s="76">
        <v>229</v>
      </c>
      <c r="H18" s="75">
        <f t="shared" ref="H18:J23" si="1">$C18*(1-H$13)</f>
        <v>1656146.16</v>
      </c>
      <c r="I18" s="76">
        <f t="shared" si="1"/>
        <v>1725152.25</v>
      </c>
      <c r="J18" s="77">
        <f t="shared" si="1"/>
        <v>1610142.0999999999</v>
      </c>
      <c r="K18" s="78"/>
      <c r="L18" s="79"/>
      <c r="M18" s="80">
        <f t="shared" si="0"/>
        <v>0</v>
      </c>
    </row>
    <row r="19" spans="1:15" ht="14.25" customHeight="1" x14ac:dyDescent="0.25">
      <c r="A19" s="162">
        <v>2301677</v>
      </c>
      <c r="B19" s="73" t="s">
        <v>76</v>
      </c>
      <c r="C19" s="74"/>
      <c r="D19" s="75"/>
      <c r="E19" s="76"/>
      <c r="F19" s="77"/>
      <c r="G19" s="76">
        <v>312</v>
      </c>
      <c r="H19" s="75"/>
      <c r="I19" s="76"/>
      <c r="J19" s="77"/>
      <c r="K19" s="78"/>
      <c r="L19" s="79"/>
      <c r="M19" s="80">
        <f t="shared" si="0"/>
        <v>0</v>
      </c>
    </row>
    <row r="20" spans="1:15" ht="14.25" customHeight="1" x14ac:dyDescent="0.25">
      <c r="A20" s="162">
        <v>2301680</v>
      </c>
      <c r="B20" s="73" t="s">
        <v>21</v>
      </c>
      <c r="C20" s="74"/>
      <c r="D20" s="75"/>
      <c r="E20" s="76"/>
      <c r="F20" s="77"/>
      <c r="G20" s="76">
        <v>204</v>
      </c>
      <c r="H20" s="75"/>
      <c r="I20" s="76"/>
      <c r="J20" s="77"/>
      <c r="K20" s="78">
        <v>15</v>
      </c>
      <c r="L20" s="79">
        <v>1</v>
      </c>
      <c r="M20" s="80">
        <f t="shared" si="0"/>
        <v>3060</v>
      </c>
    </row>
    <row r="21" spans="1:15" ht="14.25" customHeight="1" x14ac:dyDescent="0.25">
      <c r="A21" s="162">
        <v>2301682</v>
      </c>
      <c r="B21" s="73" t="s">
        <v>22</v>
      </c>
      <c r="C21" s="74"/>
      <c r="D21" s="75"/>
      <c r="E21" s="76"/>
      <c r="F21" s="77"/>
      <c r="G21" s="76">
        <v>179</v>
      </c>
      <c r="H21" s="75"/>
      <c r="I21" s="76"/>
      <c r="J21" s="77"/>
      <c r="K21" s="78"/>
      <c r="L21" s="79"/>
      <c r="M21" s="80">
        <f t="shared" si="0"/>
        <v>0</v>
      </c>
    </row>
    <row r="22" spans="1:15" ht="14.25" customHeight="1" x14ac:dyDescent="0.25">
      <c r="A22" s="162">
        <v>2301678</v>
      </c>
      <c r="B22" s="73" t="s">
        <v>23</v>
      </c>
      <c r="C22" s="74"/>
      <c r="D22" s="75"/>
      <c r="E22" s="76"/>
      <c r="F22" s="77"/>
      <c r="G22" s="76">
        <v>274</v>
      </c>
      <c r="H22" s="75"/>
      <c r="I22" s="76"/>
      <c r="J22" s="77"/>
      <c r="K22" s="78"/>
      <c r="L22" s="79"/>
      <c r="M22" s="80">
        <f t="shared" si="0"/>
        <v>0</v>
      </c>
    </row>
    <row r="23" spans="1:15" ht="14.25" customHeight="1" x14ac:dyDescent="0.25">
      <c r="A23" s="162">
        <v>2300304</v>
      </c>
      <c r="B23" s="73" t="s">
        <v>24</v>
      </c>
      <c r="C23" s="74">
        <v>2300204</v>
      </c>
      <c r="D23" s="75">
        <v>144.82</v>
      </c>
      <c r="E23" s="76">
        <v>103.57</v>
      </c>
      <c r="F23" s="77">
        <f>1-(E23/C23)</f>
        <v>0.99995497355886698</v>
      </c>
      <c r="G23" s="76">
        <v>191</v>
      </c>
      <c r="H23" s="75">
        <f t="shared" si="1"/>
        <v>1656146.88</v>
      </c>
      <c r="I23" s="76">
        <f t="shared" si="1"/>
        <v>1725153</v>
      </c>
      <c r="J23" s="77">
        <f t="shared" si="1"/>
        <v>1610142.7999999998</v>
      </c>
      <c r="K23" s="78"/>
      <c r="L23" s="79"/>
      <c r="M23" s="80">
        <f t="shared" si="0"/>
        <v>0</v>
      </c>
    </row>
    <row r="24" spans="1:15" ht="14.25" customHeight="1" x14ac:dyDescent="0.25">
      <c r="A24" s="162">
        <v>2301679</v>
      </c>
      <c r="B24" s="81" t="s">
        <v>25</v>
      </c>
      <c r="C24" s="82"/>
      <c r="D24" s="83"/>
      <c r="E24" s="84"/>
      <c r="F24" s="85"/>
      <c r="G24" s="84">
        <v>166</v>
      </c>
      <c r="H24" s="83"/>
      <c r="I24" s="84"/>
      <c r="J24" s="85"/>
      <c r="K24" s="86"/>
      <c r="L24" s="87"/>
      <c r="M24" s="88">
        <f t="shared" si="0"/>
        <v>0</v>
      </c>
    </row>
    <row r="25" spans="1:15" ht="14.25" customHeight="1" x14ac:dyDescent="0.25">
      <c r="A25" s="162">
        <v>2301681</v>
      </c>
      <c r="B25" s="73" t="s">
        <v>26</v>
      </c>
      <c r="C25" s="82"/>
      <c r="D25" s="83"/>
      <c r="E25" s="84"/>
      <c r="F25" s="85"/>
      <c r="G25" s="84">
        <v>141</v>
      </c>
      <c r="H25" s="83"/>
      <c r="I25" s="84"/>
      <c r="J25" s="85"/>
      <c r="K25" s="86"/>
      <c r="L25" s="87"/>
      <c r="M25" s="88">
        <f t="shared" si="0"/>
        <v>0</v>
      </c>
    </row>
    <row r="26" spans="1:15" ht="14.25" customHeight="1" x14ac:dyDescent="0.25">
      <c r="A26" s="162">
        <v>2301683</v>
      </c>
      <c r="B26" s="73" t="s">
        <v>27</v>
      </c>
      <c r="C26" s="82">
        <v>430.1</v>
      </c>
      <c r="D26" s="83"/>
      <c r="E26" s="84"/>
      <c r="F26" s="85"/>
      <c r="G26" s="84">
        <v>402</v>
      </c>
      <c r="H26" s="83"/>
      <c r="I26" s="84"/>
      <c r="J26" s="85"/>
      <c r="K26" s="86"/>
      <c r="L26" s="87"/>
      <c r="M26" s="88">
        <f t="shared" si="0"/>
        <v>0</v>
      </c>
    </row>
    <row r="27" spans="1:15" ht="14.25" customHeight="1" x14ac:dyDescent="0.25">
      <c r="A27" s="162">
        <v>2300317</v>
      </c>
      <c r="B27" s="89" t="s">
        <v>28</v>
      </c>
      <c r="C27" s="74">
        <v>2300217</v>
      </c>
      <c r="D27" s="75"/>
      <c r="E27" s="76"/>
      <c r="F27" s="77"/>
      <c r="G27" s="76">
        <v>306</v>
      </c>
      <c r="H27" s="75"/>
      <c r="I27" s="76"/>
      <c r="J27" s="77"/>
      <c r="K27" s="78"/>
      <c r="L27" s="79"/>
      <c r="M27" s="80">
        <f t="shared" si="0"/>
        <v>0</v>
      </c>
    </row>
    <row r="28" spans="1:15" ht="15.75" customHeight="1" x14ac:dyDescent="0.25">
      <c r="A28" s="162">
        <v>2301691</v>
      </c>
      <c r="B28" s="73" t="s">
        <v>29</v>
      </c>
      <c r="C28" s="74">
        <v>297</v>
      </c>
      <c r="D28" s="75"/>
      <c r="E28" s="76"/>
      <c r="F28" s="77"/>
      <c r="G28" s="76">
        <v>278</v>
      </c>
      <c r="H28" s="75"/>
      <c r="I28" s="76"/>
      <c r="J28" s="77"/>
      <c r="K28" s="78"/>
      <c r="L28" s="79"/>
      <c r="M28" s="80">
        <f t="shared" si="0"/>
        <v>0</v>
      </c>
    </row>
    <row r="29" spans="1:15" ht="15.75" customHeight="1" x14ac:dyDescent="0.25">
      <c r="A29" s="162">
        <v>2301694</v>
      </c>
      <c r="B29" s="73" t="s">
        <v>30</v>
      </c>
      <c r="C29" s="74">
        <v>266.3</v>
      </c>
      <c r="D29" s="75"/>
      <c r="E29" s="76"/>
      <c r="F29" s="77"/>
      <c r="G29" s="76">
        <v>249</v>
      </c>
      <c r="H29" s="75"/>
      <c r="I29" s="76"/>
      <c r="J29" s="77"/>
      <c r="K29" s="78"/>
      <c r="L29" s="79"/>
      <c r="M29" s="80">
        <f t="shared" si="0"/>
        <v>0</v>
      </c>
    </row>
    <row r="30" spans="1:15" ht="14.25" customHeight="1" x14ac:dyDescent="0.25">
      <c r="A30" s="162">
        <v>2301684</v>
      </c>
      <c r="B30" s="73" t="s">
        <v>31</v>
      </c>
      <c r="C30" s="74">
        <v>384.1</v>
      </c>
      <c r="D30" s="75"/>
      <c r="E30" s="76"/>
      <c r="F30" s="77"/>
      <c r="G30" s="76">
        <v>359</v>
      </c>
      <c r="H30" s="75"/>
      <c r="I30" s="76"/>
      <c r="J30" s="77"/>
      <c r="K30" s="78"/>
      <c r="L30" s="79"/>
      <c r="M30" s="80">
        <f t="shared" si="0"/>
        <v>0</v>
      </c>
    </row>
    <row r="31" spans="1:15" ht="15" customHeight="1" x14ac:dyDescent="0.25">
      <c r="A31" s="162">
        <v>2300318</v>
      </c>
      <c r="B31" s="73" t="s">
        <v>32</v>
      </c>
      <c r="C31" s="74">
        <v>2300218</v>
      </c>
      <c r="D31" s="75"/>
      <c r="E31" s="76"/>
      <c r="F31" s="77"/>
      <c r="G31" s="76">
        <v>263</v>
      </c>
      <c r="H31" s="75"/>
      <c r="I31" s="76"/>
      <c r="J31" s="77"/>
      <c r="K31" s="78"/>
      <c r="L31" s="79"/>
      <c r="M31" s="80">
        <f t="shared" si="0"/>
        <v>0</v>
      </c>
    </row>
    <row r="32" spans="1:15" ht="15" customHeight="1" x14ac:dyDescent="0.25">
      <c r="A32" s="162">
        <v>2301690</v>
      </c>
      <c r="B32" s="73" t="s">
        <v>33</v>
      </c>
      <c r="C32" s="74">
        <v>251</v>
      </c>
      <c r="D32" s="75"/>
      <c r="E32" s="76"/>
      <c r="F32" s="77"/>
      <c r="G32" s="76">
        <v>235</v>
      </c>
      <c r="H32" s="75"/>
      <c r="I32" s="76"/>
      <c r="J32" s="77"/>
      <c r="K32" s="78"/>
      <c r="L32" s="79"/>
      <c r="M32" s="80">
        <f t="shared" si="0"/>
        <v>0</v>
      </c>
    </row>
    <row r="33" spans="1:15" ht="15" customHeight="1" x14ac:dyDescent="0.25">
      <c r="A33" s="162">
        <v>2301693</v>
      </c>
      <c r="B33" s="73" t="s">
        <v>34</v>
      </c>
      <c r="C33" s="74">
        <v>220.3</v>
      </c>
      <c r="D33" s="75"/>
      <c r="E33" s="76"/>
      <c r="F33" s="77"/>
      <c r="G33" s="76">
        <v>206</v>
      </c>
      <c r="H33" s="75"/>
      <c r="I33" s="76"/>
      <c r="J33" s="77"/>
      <c r="K33" s="78"/>
      <c r="L33" s="79"/>
      <c r="M33" s="80">
        <f t="shared" si="0"/>
        <v>0</v>
      </c>
    </row>
    <row r="34" spans="1:15" ht="14.25" customHeight="1" x14ac:dyDescent="0.25">
      <c r="A34" s="162">
        <v>2301685</v>
      </c>
      <c r="B34" s="73" t="s">
        <v>35</v>
      </c>
      <c r="C34" s="74">
        <v>337</v>
      </c>
      <c r="D34" s="75"/>
      <c r="E34" s="76"/>
      <c r="F34" s="77"/>
      <c r="G34" s="76">
        <v>315</v>
      </c>
      <c r="H34" s="75"/>
      <c r="I34" s="76"/>
      <c r="J34" s="77"/>
      <c r="K34" s="78"/>
      <c r="L34" s="79"/>
      <c r="M34" s="80">
        <f t="shared" si="0"/>
        <v>0</v>
      </c>
    </row>
    <row r="35" spans="1:15" ht="15" customHeight="1" x14ac:dyDescent="0.25">
      <c r="A35" s="162">
        <v>2300319</v>
      </c>
      <c r="B35" s="73" t="s">
        <v>36</v>
      </c>
      <c r="C35" s="74">
        <v>2300219</v>
      </c>
      <c r="D35" s="75"/>
      <c r="E35" s="76"/>
      <c r="F35" s="77"/>
      <c r="G35" s="76">
        <v>219</v>
      </c>
      <c r="H35" s="75"/>
      <c r="I35" s="76"/>
      <c r="J35" s="77"/>
      <c r="K35" s="78"/>
      <c r="L35" s="79"/>
      <c r="M35" s="80">
        <f t="shared" si="0"/>
        <v>0</v>
      </c>
    </row>
    <row r="36" spans="1:15" ht="15" customHeight="1" x14ac:dyDescent="0.25">
      <c r="A36" s="162">
        <v>2301689</v>
      </c>
      <c r="B36" s="73" t="s">
        <v>37</v>
      </c>
      <c r="C36" s="90">
        <v>203.9</v>
      </c>
      <c r="D36" s="91"/>
      <c r="E36" s="92"/>
      <c r="F36" s="93"/>
      <c r="G36" s="92">
        <v>191</v>
      </c>
      <c r="H36" s="91"/>
      <c r="I36" s="92"/>
      <c r="J36" s="93"/>
      <c r="K36" s="94"/>
      <c r="L36" s="95"/>
      <c r="M36" s="96">
        <f t="shared" si="0"/>
        <v>0</v>
      </c>
    </row>
    <row r="37" spans="1:15" ht="16.5" customHeight="1" thickBot="1" x14ac:dyDescent="0.3">
      <c r="A37" s="163">
        <v>2301692</v>
      </c>
      <c r="B37" s="97" t="s">
        <v>38</v>
      </c>
      <c r="C37" s="98">
        <v>173.2</v>
      </c>
      <c r="D37" s="99"/>
      <c r="E37" s="100"/>
      <c r="F37" s="101"/>
      <c r="G37" s="100">
        <v>162</v>
      </c>
      <c r="H37" s="99"/>
      <c r="I37" s="100"/>
      <c r="J37" s="101"/>
      <c r="K37" s="102"/>
      <c r="L37" s="103"/>
      <c r="M37" s="104">
        <f t="shared" si="0"/>
        <v>0</v>
      </c>
    </row>
    <row r="38" spans="1:15" ht="16.5" thickBot="1" x14ac:dyDescent="0.3">
      <c r="A38" s="164"/>
      <c r="B38" s="105" t="s">
        <v>39</v>
      </c>
      <c r="C38" s="106"/>
      <c r="D38" s="107"/>
      <c r="E38" s="108"/>
      <c r="F38" s="109"/>
      <c r="G38" s="108"/>
      <c r="H38" s="107"/>
      <c r="I38" s="108"/>
      <c r="J38" s="109"/>
      <c r="K38" s="110"/>
      <c r="L38" s="111"/>
      <c r="M38" s="106"/>
    </row>
    <row r="39" spans="1:15" ht="15" customHeight="1" x14ac:dyDescent="0.25">
      <c r="A39" s="161">
        <v>2300321</v>
      </c>
      <c r="B39" s="65" t="s">
        <v>40</v>
      </c>
      <c r="C39" s="70">
        <v>2300221</v>
      </c>
      <c r="D39" s="72"/>
      <c r="E39" s="72"/>
      <c r="F39" s="112"/>
      <c r="G39" s="68">
        <v>250</v>
      </c>
      <c r="H39" s="113"/>
      <c r="I39" s="72"/>
      <c r="J39" s="72"/>
      <c r="K39" s="114"/>
      <c r="L39" s="70"/>
      <c r="M39" s="113">
        <f t="shared" ref="M39:M57" si="2">L39*K39*G39</f>
        <v>0</v>
      </c>
    </row>
    <row r="40" spans="1:15" ht="15" customHeight="1" x14ac:dyDescent="0.25">
      <c r="A40" s="162">
        <v>2300305</v>
      </c>
      <c r="B40" s="73" t="s">
        <v>41</v>
      </c>
      <c r="C40" s="78">
        <v>2300205</v>
      </c>
      <c r="D40" s="80"/>
      <c r="E40" s="80">
        <v>89.1</v>
      </c>
      <c r="F40" s="115"/>
      <c r="G40" s="76">
        <v>166</v>
      </c>
      <c r="H40" s="116"/>
      <c r="I40" s="80"/>
      <c r="J40" s="80"/>
      <c r="K40" s="117"/>
      <c r="L40" s="78"/>
      <c r="M40" s="116">
        <f t="shared" si="2"/>
        <v>0</v>
      </c>
    </row>
    <row r="41" spans="1:15" ht="15" customHeight="1" x14ac:dyDescent="0.25">
      <c r="A41" s="162">
        <v>2300322</v>
      </c>
      <c r="B41" s="73" t="s">
        <v>42</v>
      </c>
      <c r="C41" s="78">
        <v>2300222</v>
      </c>
      <c r="D41" s="80"/>
      <c r="E41" s="80"/>
      <c r="F41" s="115"/>
      <c r="G41" s="76">
        <v>141</v>
      </c>
      <c r="H41" s="116"/>
      <c r="I41" s="80"/>
      <c r="J41" s="80"/>
      <c r="K41" s="117"/>
      <c r="L41" s="78"/>
      <c r="M41" s="116">
        <f t="shared" si="2"/>
        <v>0</v>
      </c>
    </row>
    <row r="42" spans="1:15" ht="14.25" customHeight="1" x14ac:dyDescent="0.25">
      <c r="A42" s="162">
        <v>2300323</v>
      </c>
      <c r="B42" s="73" t="s">
        <v>43</v>
      </c>
      <c r="C42" s="78">
        <v>2300223</v>
      </c>
      <c r="D42" s="80"/>
      <c r="E42" s="80">
        <v>30.68</v>
      </c>
      <c r="F42" s="115"/>
      <c r="G42" s="76">
        <v>117</v>
      </c>
      <c r="H42" s="116"/>
      <c r="I42" s="80"/>
      <c r="J42" s="80"/>
      <c r="K42" s="117"/>
      <c r="L42" s="78"/>
      <c r="M42" s="116">
        <f t="shared" si="2"/>
        <v>0</v>
      </c>
    </row>
    <row r="43" spans="1:15" ht="15.75" customHeight="1" x14ac:dyDescent="0.25">
      <c r="A43" s="162">
        <v>2301686</v>
      </c>
      <c r="B43" s="89" t="s">
        <v>44</v>
      </c>
      <c r="C43" s="78">
        <v>307.10000000000002</v>
      </c>
      <c r="D43" s="80"/>
      <c r="E43" s="80"/>
      <c r="F43" s="115"/>
      <c r="G43" s="76">
        <v>287</v>
      </c>
      <c r="H43" s="116"/>
      <c r="I43" s="80"/>
      <c r="J43" s="80"/>
      <c r="K43" s="117"/>
      <c r="L43" s="78"/>
      <c r="M43" s="116">
        <f t="shared" si="2"/>
        <v>0</v>
      </c>
    </row>
    <row r="44" spans="1:15" ht="14.25" customHeight="1" x14ac:dyDescent="0.25">
      <c r="A44" s="162">
        <v>2300320</v>
      </c>
      <c r="B44" s="73" t="s">
        <v>45</v>
      </c>
      <c r="C44" s="78">
        <v>2300220</v>
      </c>
      <c r="D44" s="80"/>
      <c r="E44" s="80"/>
      <c r="F44" s="115"/>
      <c r="G44" s="76">
        <v>191</v>
      </c>
      <c r="H44" s="116"/>
      <c r="I44" s="80"/>
      <c r="J44" s="80"/>
      <c r="K44" s="117"/>
      <c r="L44" s="78"/>
      <c r="M44" s="116">
        <f t="shared" si="2"/>
        <v>0</v>
      </c>
    </row>
    <row r="45" spans="1:15" ht="14.25" customHeight="1" x14ac:dyDescent="0.25">
      <c r="A45" s="162">
        <v>2301687</v>
      </c>
      <c r="B45" s="73" t="s">
        <v>46</v>
      </c>
      <c r="C45" s="78">
        <v>174</v>
      </c>
      <c r="D45" s="80"/>
      <c r="E45" s="80"/>
      <c r="F45" s="115"/>
      <c r="G45" s="76">
        <v>163</v>
      </c>
      <c r="H45" s="116"/>
      <c r="I45" s="80"/>
      <c r="J45" s="80"/>
      <c r="K45" s="117"/>
      <c r="L45" s="78"/>
      <c r="M45" s="116">
        <f t="shared" si="2"/>
        <v>0</v>
      </c>
    </row>
    <row r="46" spans="1:15" ht="16.5" customHeight="1" thickBot="1" x14ac:dyDescent="0.3">
      <c r="A46" s="162">
        <v>2301688</v>
      </c>
      <c r="B46" s="118" t="s">
        <v>47</v>
      </c>
      <c r="C46" s="102">
        <v>143.30000000000001</v>
      </c>
      <c r="D46" s="104"/>
      <c r="E46" s="104"/>
      <c r="F46" s="119"/>
      <c r="G46" s="100">
        <v>134</v>
      </c>
      <c r="H46" s="120"/>
      <c r="I46" s="104"/>
      <c r="J46" s="104"/>
      <c r="K46" s="121"/>
      <c r="L46" s="102"/>
      <c r="M46" s="120">
        <f t="shared" si="2"/>
        <v>0</v>
      </c>
    </row>
    <row r="47" spans="1:15" s="40" customFormat="1" ht="16.5" customHeight="1" x14ac:dyDescent="0.25">
      <c r="A47" s="165">
        <v>2300307</v>
      </c>
      <c r="B47" s="122" t="s">
        <v>48</v>
      </c>
      <c r="C47" s="70">
        <v>2300207</v>
      </c>
      <c r="D47" s="72">
        <v>33.6</v>
      </c>
      <c r="E47" s="72">
        <v>13.3</v>
      </c>
      <c r="F47" s="112">
        <f t="shared" ref="F47:F57" si="3">1-(E47/C47)</f>
        <v>0.9999942179116923</v>
      </c>
      <c r="G47" s="68">
        <v>22</v>
      </c>
      <c r="H47" s="113">
        <f t="shared" ref="H47:J57" si="4">$C47*(1-H$13)</f>
        <v>1656149.04</v>
      </c>
      <c r="I47" s="72">
        <f t="shared" si="4"/>
        <v>1725155.25</v>
      </c>
      <c r="J47" s="72">
        <f t="shared" si="4"/>
        <v>1610144.9</v>
      </c>
      <c r="K47" s="114"/>
      <c r="L47" s="70"/>
      <c r="M47" s="113">
        <f t="shared" si="2"/>
        <v>0</v>
      </c>
    </row>
    <row r="48" spans="1:15" ht="15" customHeight="1" x14ac:dyDescent="0.25">
      <c r="A48" s="162">
        <v>2300308</v>
      </c>
      <c r="B48" s="73" t="s">
        <v>49</v>
      </c>
      <c r="C48" s="78">
        <v>2300208</v>
      </c>
      <c r="D48" s="80">
        <v>50</v>
      </c>
      <c r="E48" s="80">
        <v>30.09</v>
      </c>
      <c r="F48" s="115">
        <f t="shared" si="3"/>
        <v>0.9999869185743202</v>
      </c>
      <c r="G48" s="76">
        <v>54</v>
      </c>
      <c r="H48" s="116">
        <f t="shared" si="4"/>
        <v>1656149.76</v>
      </c>
      <c r="I48" s="80">
        <f t="shared" si="4"/>
        <v>1725156</v>
      </c>
      <c r="J48" s="80">
        <f t="shared" si="4"/>
        <v>1610145.5999999999</v>
      </c>
      <c r="K48" s="117"/>
      <c r="L48" s="78"/>
      <c r="M48" s="116">
        <f t="shared" si="2"/>
        <v>0</v>
      </c>
      <c r="O48" s="39"/>
    </row>
    <row r="49" spans="1:15" ht="15" customHeight="1" x14ac:dyDescent="0.25">
      <c r="A49" s="162">
        <v>2300314</v>
      </c>
      <c r="B49" s="73" t="s">
        <v>72</v>
      </c>
      <c r="C49" s="78">
        <v>2300214</v>
      </c>
      <c r="D49" s="80"/>
      <c r="E49" s="80"/>
      <c r="F49" s="115"/>
      <c r="G49" s="76">
        <v>25</v>
      </c>
      <c r="H49" s="116"/>
      <c r="I49" s="80"/>
      <c r="J49" s="80"/>
      <c r="K49" s="117"/>
      <c r="L49" s="78"/>
      <c r="M49" s="116">
        <f t="shared" si="2"/>
        <v>0</v>
      </c>
      <c r="O49" s="39"/>
    </row>
    <row r="50" spans="1:15" ht="15" customHeight="1" x14ac:dyDescent="0.25">
      <c r="A50" s="162">
        <v>2300315</v>
      </c>
      <c r="B50" s="73" t="s">
        <v>73</v>
      </c>
      <c r="C50" s="78">
        <v>2300215</v>
      </c>
      <c r="D50" s="80"/>
      <c r="E50" s="80"/>
      <c r="F50" s="115"/>
      <c r="G50" s="76">
        <v>60</v>
      </c>
      <c r="H50" s="116"/>
      <c r="I50" s="80"/>
      <c r="J50" s="80"/>
      <c r="K50" s="117"/>
      <c r="L50" s="78"/>
      <c r="M50" s="116">
        <f t="shared" si="2"/>
        <v>0</v>
      </c>
      <c r="O50" s="39"/>
    </row>
    <row r="51" spans="1:15" ht="15" customHeight="1" x14ac:dyDescent="0.25">
      <c r="A51" s="162">
        <v>2300316</v>
      </c>
      <c r="B51" s="73" t="s">
        <v>74</v>
      </c>
      <c r="C51" s="78">
        <v>2300216</v>
      </c>
      <c r="D51" s="80"/>
      <c r="E51" s="80"/>
      <c r="F51" s="115"/>
      <c r="G51" s="76">
        <v>60</v>
      </c>
      <c r="H51" s="116"/>
      <c r="I51" s="80"/>
      <c r="J51" s="80"/>
      <c r="K51" s="117"/>
      <c r="L51" s="78"/>
      <c r="M51" s="116">
        <f t="shared" si="2"/>
        <v>0</v>
      </c>
      <c r="O51" s="39"/>
    </row>
    <row r="52" spans="1:15" s="40" customFormat="1" ht="15.75" customHeight="1" x14ac:dyDescent="0.25">
      <c r="A52" s="165">
        <v>2300309</v>
      </c>
      <c r="B52" s="123" t="s">
        <v>50</v>
      </c>
      <c r="C52" s="78">
        <v>2300209</v>
      </c>
      <c r="D52" s="80">
        <v>18.100000000000001</v>
      </c>
      <c r="E52" s="80">
        <v>7.52</v>
      </c>
      <c r="F52" s="115">
        <f t="shared" si="3"/>
        <v>0.99999673073185957</v>
      </c>
      <c r="G52" s="76">
        <v>14</v>
      </c>
      <c r="H52" s="116">
        <f t="shared" si="4"/>
        <v>1656150.48</v>
      </c>
      <c r="I52" s="80">
        <f t="shared" si="4"/>
        <v>1725156.75</v>
      </c>
      <c r="J52" s="80">
        <f t="shared" si="4"/>
        <v>1610146.2999999998</v>
      </c>
      <c r="K52" s="117"/>
      <c r="L52" s="78"/>
      <c r="M52" s="116">
        <f>L52*K52*G52</f>
        <v>0</v>
      </c>
    </row>
    <row r="53" spans="1:15" ht="16.5" customHeight="1" x14ac:dyDescent="0.25">
      <c r="A53" s="162">
        <v>2300310</v>
      </c>
      <c r="B53" s="73" t="s">
        <v>51</v>
      </c>
      <c r="C53" s="78">
        <v>2300210</v>
      </c>
      <c r="D53" s="80">
        <v>0</v>
      </c>
      <c r="E53" s="80">
        <v>3.3</v>
      </c>
      <c r="F53" s="115">
        <f t="shared" si="3"/>
        <v>0.99999856534838127</v>
      </c>
      <c r="G53" s="76">
        <v>5</v>
      </c>
      <c r="H53" s="116">
        <f t="shared" si="4"/>
        <v>1656151.2</v>
      </c>
      <c r="I53" s="80">
        <f t="shared" si="4"/>
        <v>1725157.5</v>
      </c>
      <c r="J53" s="80">
        <f t="shared" si="4"/>
        <v>1610147</v>
      </c>
      <c r="K53" s="117"/>
      <c r="L53" s="78"/>
      <c r="M53" s="116">
        <f>L53*K53*G53</f>
        <v>0</v>
      </c>
    </row>
    <row r="54" spans="1:15" s="40" customFormat="1" ht="15.75" customHeight="1" x14ac:dyDescent="0.25">
      <c r="A54" s="165">
        <v>2300306</v>
      </c>
      <c r="B54" s="124" t="s">
        <v>52</v>
      </c>
      <c r="C54" s="86">
        <v>2300206</v>
      </c>
      <c r="D54" s="88">
        <v>76</v>
      </c>
      <c r="E54" s="88">
        <v>40.5</v>
      </c>
      <c r="F54" s="125">
        <f t="shared" si="3"/>
        <v>0.99998239288133328</v>
      </c>
      <c r="G54" s="76">
        <v>74</v>
      </c>
      <c r="H54" s="126">
        <f t="shared" si="4"/>
        <v>1656148.3199999998</v>
      </c>
      <c r="I54" s="88">
        <f t="shared" si="4"/>
        <v>1725154.5</v>
      </c>
      <c r="J54" s="88">
        <f t="shared" si="4"/>
        <v>1610144.2</v>
      </c>
      <c r="K54" s="127"/>
      <c r="L54" s="86"/>
      <c r="M54" s="126">
        <f t="shared" si="2"/>
        <v>0</v>
      </c>
    </row>
    <row r="55" spans="1:15" ht="15.75" customHeight="1" x14ac:dyDescent="0.25">
      <c r="A55" s="162">
        <v>2300311</v>
      </c>
      <c r="B55" s="73" t="s">
        <v>53</v>
      </c>
      <c r="C55" s="78">
        <v>2300211</v>
      </c>
      <c r="D55" s="80">
        <v>250</v>
      </c>
      <c r="E55" s="80">
        <v>61.33</v>
      </c>
      <c r="F55" s="115">
        <f t="shared" si="3"/>
        <v>0.99997333722862813</v>
      </c>
      <c r="G55" s="76">
        <v>102</v>
      </c>
      <c r="H55" s="116">
        <f t="shared" si="4"/>
        <v>1656151.92</v>
      </c>
      <c r="I55" s="80">
        <f t="shared" si="4"/>
        <v>1725158.25</v>
      </c>
      <c r="J55" s="80">
        <f t="shared" si="4"/>
        <v>1610147.7</v>
      </c>
      <c r="K55" s="117"/>
      <c r="L55" s="78"/>
      <c r="M55" s="116">
        <f t="shared" si="2"/>
        <v>0</v>
      </c>
    </row>
    <row r="56" spans="1:15" ht="16.5" customHeight="1" x14ac:dyDescent="0.25">
      <c r="A56" s="162">
        <v>2300312</v>
      </c>
      <c r="B56" s="73" t="s">
        <v>54</v>
      </c>
      <c r="C56" s="78">
        <v>2300212</v>
      </c>
      <c r="D56" s="80">
        <v>300</v>
      </c>
      <c r="E56" s="80">
        <v>92</v>
      </c>
      <c r="F56" s="115">
        <f t="shared" si="3"/>
        <v>0.99996000368661675</v>
      </c>
      <c r="G56" s="76">
        <v>152</v>
      </c>
      <c r="H56" s="116">
        <f t="shared" si="4"/>
        <v>1656152.64</v>
      </c>
      <c r="I56" s="80">
        <f t="shared" si="4"/>
        <v>1725159</v>
      </c>
      <c r="J56" s="80">
        <f t="shared" si="4"/>
        <v>1610148.4</v>
      </c>
      <c r="K56" s="117"/>
      <c r="L56" s="78"/>
      <c r="M56" s="116">
        <f t="shared" si="2"/>
        <v>0</v>
      </c>
    </row>
    <row r="57" spans="1:15" ht="15.75" customHeight="1" thickBot="1" x14ac:dyDescent="0.3">
      <c r="A57" s="166">
        <v>2300213</v>
      </c>
      <c r="B57" s="118" t="s">
        <v>55</v>
      </c>
      <c r="C57" s="102">
        <v>2300213</v>
      </c>
      <c r="D57" s="104">
        <v>600</v>
      </c>
      <c r="E57" s="104">
        <v>246.47</v>
      </c>
      <c r="F57" s="119">
        <f t="shared" si="3"/>
        <v>0.99989284905354414</v>
      </c>
      <c r="G57" s="100">
        <v>410</v>
      </c>
      <c r="H57" s="120">
        <f t="shared" si="4"/>
        <v>1656153.3599999999</v>
      </c>
      <c r="I57" s="104">
        <f t="shared" si="4"/>
        <v>1725159.75</v>
      </c>
      <c r="J57" s="104">
        <f t="shared" si="4"/>
        <v>1610149.0999999999</v>
      </c>
      <c r="K57" s="121"/>
      <c r="L57" s="102"/>
      <c r="M57" s="120">
        <f t="shared" si="2"/>
        <v>0</v>
      </c>
    </row>
    <row r="58" spans="1:15" ht="18.75" customHeight="1" thickBot="1" x14ac:dyDescent="0.3">
      <c r="A58" s="32" t="s">
        <v>56</v>
      </c>
      <c r="B58" s="9" t="s">
        <v>57</v>
      </c>
      <c r="C58" s="10"/>
      <c r="D58" s="10"/>
      <c r="E58" s="11"/>
      <c r="F58" s="12"/>
      <c r="G58" s="13"/>
      <c r="H58" s="13"/>
      <c r="I58" s="13"/>
      <c r="J58" s="13"/>
      <c r="K58" s="49" t="s">
        <v>58</v>
      </c>
      <c r="L58" s="50"/>
      <c r="M58" s="51">
        <f>SUM(M14:M57)</f>
        <v>3060</v>
      </c>
    </row>
    <row r="59" spans="1:15" ht="18" customHeight="1" thickBot="1" x14ac:dyDescent="0.3">
      <c r="B59"/>
      <c r="C59" s="4"/>
      <c r="D59" s="4"/>
      <c r="E59" s="4"/>
      <c r="F59" s="4"/>
      <c r="G59" s="4"/>
      <c r="H59"/>
      <c r="I59"/>
      <c r="J59"/>
      <c r="K59" s="52" t="s">
        <v>59</v>
      </c>
      <c r="L59" s="53">
        <v>0.17</v>
      </c>
      <c r="M59" s="54">
        <f>M58*L59</f>
        <v>520.20000000000005</v>
      </c>
    </row>
    <row r="60" spans="1:15" ht="15.75" customHeight="1" thickBot="1" x14ac:dyDescent="0.3">
      <c r="B60" s="14" t="s">
        <v>61</v>
      </c>
      <c r="C60"/>
      <c r="D60" s="4"/>
      <c r="E60" s="4"/>
      <c r="F60" s="4"/>
      <c r="G60" s="4"/>
      <c r="H60"/>
      <c r="I60"/>
      <c r="J60"/>
      <c r="K60" s="20" t="s">
        <v>60</v>
      </c>
      <c r="L60" s="21"/>
      <c r="M60" s="22">
        <f>SUM(M58:M59)</f>
        <v>3580.2</v>
      </c>
    </row>
    <row r="61" spans="1:15" x14ac:dyDescent="0.25">
      <c r="B61" s="23" t="s">
        <v>63</v>
      </c>
      <c r="C61"/>
      <c r="D61" s="4"/>
      <c r="E61" s="4"/>
      <c r="F61" s="4"/>
      <c r="G61" s="4"/>
      <c r="H61"/>
      <c r="I61"/>
      <c r="J61"/>
      <c r="K61" s="15"/>
      <c r="L61" s="15"/>
      <c r="M61" s="16"/>
    </row>
    <row r="62" spans="1:15" ht="17.25" customHeight="1" x14ac:dyDescent="0.25">
      <c r="B62" s="41"/>
      <c r="D62" s="37"/>
      <c r="E62" s="37"/>
      <c r="F62" s="37"/>
      <c r="G62" s="37"/>
      <c r="K62" s="34"/>
      <c r="L62" s="34"/>
      <c r="M62" s="42"/>
    </row>
    <row r="63" spans="1:15" ht="15.75" customHeight="1" x14ac:dyDescent="0.25">
      <c r="B63" s="43" t="s">
        <v>68</v>
      </c>
      <c r="C63" s="37"/>
      <c r="D63" s="37"/>
      <c r="E63" s="37"/>
      <c r="F63" s="37"/>
      <c r="G63" s="37"/>
    </row>
    <row r="64" spans="1:15" ht="12" customHeight="1" x14ac:dyDescent="0.25">
      <c r="B64" s="43"/>
      <c r="C64" s="37"/>
      <c r="D64" s="37"/>
      <c r="E64" s="37"/>
      <c r="F64" s="37"/>
      <c r="G64" s="37"/>
    </row>
    <row r="65" spans="2:13" x14ac:dyDescent="0.25">
      <c r="B65" s="43" t="s">
        <v>69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2:13" x14ac:dyDescent="0.25">
      <c r="B66" s="48" t="s">
        <v>66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</row>
    <row r="67" spans="2:13" x14ac:dyDescent="0.25">
      <c r="B67" s="47" t="s">
        <v>70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</row>
    <row r="68" spans="2:13" x14ac:dyDescent="0.25">
      <c r="C68" s="44"/>
      <c r="D68" s="44"/>
      <c r="E68" s="44"/>
      <c r="F68" s="44"/>
      <c r="G68" s="44"/>
      <c r="H68" s="44"/>
      <c r="I68" s="44"/>
      <c r="J68" s="44"/>
      <c r="K68" s="44"/>
      <c r="M68" s="44"/>
    </row>
    <row r="69" spans="2:13" x14ac:dyDescent="0.25">
      <c r="L69" s="46"/>
    </row>
    <row r="70" spans="2:13" x14ac:dyDescent="0.25">
      <c r="L70" s="45" t="s">
        <v>67</v>
      </c>
    </row>
  </sheetData>
  <mergeCells count="8">
    <mergeCell ref="M12:M13"/>
    <mergeCell ref="A6:B6"/>
    <mergeCell ref="A7:B7"/>
    <mergeCell ref="A8:B8"/>
    <mergeCell ref="A10:K10"/>
    <mergeCell ref="A12:A13"/>
    <mergeCell ref="B12:B13"/>
    <mergeCell ref="K12:K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O70"/>
  <sheetViews>
    <sheetView rightToLeft="1" topLeftCell="A44" workbookViewId="0">
      <selection activeCell="B67" sqref="B67"/>
    </sheetView>
  </sheetViews>
  <sheetFormatPr defaultRowHeight="15.75" x14ac:dyDescent="0.25"/>
  <cols>
    <col min="1" max="1" width="11" style="32" bestFit="1" customWidth="1"/>
    <col min="2" max="2" width="35.85546875" style="32" customWidth="1"/>
    <col min="3" max="3" width="10.7109375" style="32" hidden="1" customWidth="1"/>
    <col min="4" max="4" width="9" style="32" hidden="1" customWidth="1"/>
    <col min="5" max="5" width="12.85546875" style="32" hidden="1" customWidth="1"/>
    <col min="6" max="6" width="10.42578125" style="32" hidden="1" customWidth="1"/>
    <col min="7" max="7" width="11.42578125" style="32" customWidth="1"/>
    <col min="8" max="8" width="10.5703125" style="32" hidden="1" customWidth="1"/>
    <col min="9" max="9" width="11" style="32" hidden="1" customWidth="1"/>
    <col min="10" max="10" width="12.140625" style="32" hidden="1" customWidth="1"/>
    <col min="11" max="11" width="12.42578125" style="32" customWidth="1"/>
    <col min="12" max="12" width="7.140625" style="32" customWidth="1"/>
    <col min="13" max="13" width="13.140625" style="32" customWidth="1"/>
    <col min="14" max="14" width="1.5703125" style="32" customWidth="1"/>
    <col min="15" max="15" width="9.5703125" style="32" bestFit="1" customWidth="1"/>
    <col min="16" max="256" width="9" style="32"/>
    <col min="257" max="257" width="3.42578125" style="32" customWidth="1"/>
    <col min="258" max="258" width="30.7109375" style="32" customWidth="1"/>
    <col min="259" max="259" width="10.7109375" style="32" customWidth="1"/>
    <col min="260" max="262" width="0" style="32" hidden="1" customWidth="1"/>
    <col min="263" max="263" width="11.42578125" style="32" customWidth="1"/>
    <col min="264" max="266" width="0" style="32" hidden="1" customWidth="1"/>
    <col min="267" max="267" width="12.42578125" style="32" customWidth="1"/>
    <col min="268" max="268" width="7.140625" style="32" customWidth="1"/>
    <col min="269" max="269" width="9.85546875" style="32" customWidth="1"/>
    <col min="270" max="270" width="1.5703125" style="32" customWidth="1"/>
    <col min="271" max="271" width="9.5703125" style="32" bestFit="1" customWidth="1"/>
    <col min="272" max="512" width="9" style="32"/>
    <col min="513" max="513" width="3.42578125" style="32" customWidth="1"/>
    <col min="514" max="514" width="30.7109375" style="32" customWidth="1"/>
    <col min="515" max="515" width="10.7109375" style="32" customWidth="1"/>
    <col min="516" max="518" width="0" style="32" hidden="1" customWidth="1"/>
    <col min="519" max="519" width="11.42578125" style="32" customWidth="1"/>
    <col min="520" max="522" width="0" style="32" hidden="1" customWidth="1"/>
    <col min="523" max="523" width="12.42578125" style="32" customWidth="1"/>
    <col min="524" max="524" width="7.140625" style="32" customWidth="1"/>
    <col min="525" max="525" width="9.85546875" style="32" customWidth="1"/>
    <col min="526" max="526" width="1.5703125" style="32" customWidth="1"/>
    <col min="527" max="527" width="9.5703125" style="32" bestFit="1" customWidth="1"/>
    <col min="528" max="768" width="9" style="32"/>
    <col min="769" max="769" width="3.42578125" style="32" customWidth="1"/>
    <col min="770" max="770" width="30.7109375" style="32" customWidth="1"/>
    <col min="771" max="771" width="10.7109375" style="32" customWidth="1"/>
    <col min="772" max="774" width="0" style="32" hidden="1" customWidth="1"/>
    <col min="775" max="775" width="11.42578125" style="32" customWidth="1"/>
    <col min="776" max="778" width="0" style="32" hidden="1" customWidth="1"/>
    <col min="779" max="779" width="12.42578125" style="32" customWidth="1"/>
    <col min="780" max="780" width="7.140625" style="32" customWidth="1"/>
    <col min="781" max="781" width="9.85546875" style="32" customWidth="1"/>
    <col min="782" max="782" width="1.5703125" style="32" customWidth="1"/>
    <col min="783" max="783" width="9.5703125" style="32" bestFit="1" customWidth="1"/>
    <col min="784" max="1024" width="9" style="32"/>
    <col min="1025" max="1025" width="3.42578125" style="32" customWidth="1"/>
    <col min="1026" max="1026" width="30.7109375" style="32" customWidth="1"/>
    <col min="1027" max="1027" width="10.7109375" style="32" customWidth="1"/>
    <col min="1028" max="1030" width="0" style="32" hidden="1" customWidth="1"/>
    <col min="1031" max="1031" width="11.42578125" style="32" customWidth="1"/>
    <col min="1032" max="1034" width="0" style="32" hidden="1" customWidth="1"/>
    <col min="1035" max="1035" width="12.42578125" style="32" customWidth="1"/>
    <col min="1036" max="1036" width="7.140625" style="32" customWidth="1"/>
    <col min="1037" max="1037" width="9.85546875" style="32" customWidth="1"/>
    <col min="1038" max="1038" width="1.5703125" style="32" customWidth="1"/>
    <col min="1039" max="1039" width="9.5703125" style="32" bestFit="1" customWidth="1"/>
    <col min="1040" max="1280" width="9" style="32"/>
    <col min="1281" max="1281" width="3.42578125" style="32" customWidth="1"/>
    <col min="1282" max="1282" width="30.7109375" style="32" customWidth="1"/>
    <col min="1283" max="1283" width="10.7109375" style="32" customWidth="1"/>
    <col min="1284" max="1286" width="0" style="32" hidden="1" customWidth="1"/>
    <col min="1287" max="1287" width="11.42578125" style="32" customWidth="1"/>
    <col min="1288" max="1290" width="0" style="32" hidden="1" customWidth="1"/>
    <col min="1291" max="1291" width="12.42578125" style="32" customWidth="1"/>
    <col min="1292" max="1292" width="7.140625" style="32" customWidth="1"/>
    <col min="1293" max="1293" width="9.85546875" style="32" customWidth="1"/>
    <col min="1294" max="1294" width="1.5703125" style="32" customWidth="1"/>
    <col min="1295" max="1295" width="9.5703125" style="32" bestFit="1" customWidth="1"/>
    <col min="1296" max="1536" width="9" style="32"/>
    <col min="1537" max="1537" width="3.42578125" style="32" customWidth="1"/>
    <col min="1538" max="1538" width="30.7109375" style="32" customWidth="1"/>
    <col min="1539" max="1539" width="10.7109375" style="32" customWidth="1"/>
    <col min="1540" max="1542" width="0" style="32" hidden="1" customWidth="1"/>
    <col min="1543" max="1543" width="11.42578125" style="32" customWidth="1"/>
    <col min="1544" max="1546" width="0" style="32" hidden="1" customWidth="1"/>
    <col min="1547" max="1547" width="12.42578125" style="32" customWidth="1"/>
    <col min="1548" max="1548" width="7.140625" style="32" customWidth="1"/>
    <col min="1549" max="1549" width="9.85546875" style="32" customWidth="1"/>
    <col min="1550" max="1550" width="1.5703125" style="32" customWidth="1"/>
    <col min="1551" max="1551" width="9.5703125" style="32" bestFit="1" customWidth="1"/>
    <col min="1552" max="1792" width="9" style="32"/>
    <col min="1793" max="1793" width="3.42578125" style="32" customWidth="1"/>
    <col min="1794" max="1794" width="30.7109375" style="32" customWidth="1"/>
    <col min="1795" max="1795" width="10.7109375" style="32" customWidth="1"/>
    <col min="1796" max="1798" width="0" style="32" hidden="1" customWidth="1"/>
    <col min="1799" max="1799" width="11.42578125" style="32" customWidth="1"/>
    <col min="1800" max="1802" width="0" style="32" hidden="1" customWidth="1"/>
    <col min="1803" max="1803" width="12.42578125" style="32" customWidth="1"/>
    <col min="1804" max="1804" width="7.140625" style="32" customWidth="1"/>
    <col min="1805" max="1805" width="9.85546875" style="32" customWidth="1"/>
    <col min="1806" max="1806" width="1.5703125" style="32" customWidth="1"/>
    <col min="1807" max="1807" width="9.5703125" style="32" bestFit="1" customWidth="1"/>
    <col min="1808" max="2048" width="9" style="32"/>
    <col min="2049" max="2049" width="3.42578125" style="32" customWidth="1"/>
    <col min="2050" max="2050" width="30.7109375" style="32" customWidth="1"/>
    <col min="2051" max="2051" width="10.7109375" style="32" customWidth="1"/>
    <col min="2052" max="2054" width="0" style="32" hidden="1" customWidth="1"/>
    <col min="2055" max="2055" width="11.42578125" style="32" customWidth="1"/>
    <col min="2056" max="2058" width="0" style="32" hidden="1" customWidth="1"/>
    <col min="2059" max="2059" width="12.42578125" style="32" customWidth="1"/>
    <col min="2060" max="2060" width="7.140625" style="32" customWidth="1"/>
    <col min="2061" max="2061" width="9.85546875" style="32" customWidth="1"/>
    <col min="2062" max="2062" width="1.5703125" style="32" customWidth="1"/>
    <col min="2063" max="2063" width="9.5703125" style="32" bestFit="1" customWidth="1"/>
    <col min="2064" max="2304" width="9" style="32"/>
    <col min="2305" max="2305" width="3.42578125" style="32" customWidth="1"/>
    <col min="2306" max="2306" width="30.7109375" style="32" customWidth="1"/>
    <col min="2307" max="2307" width="10.7109375" style="32" customWidth="1"/>
    <col min="2308" max="2310" width="0" style="32" hidden="1" customWidth="1"/>
    <col min="2311" max="2311" width="11.42578125" style="32" customWidth="1"/>
    <col min="2312" max="2314" width="0" style="32" hidden="1" customWidth="1"/>
    <col min="2315" max="2315" width="12.42578125" style="32" customWidth="1"/>
    <col min="2316" max="2316" width="7.140625" style="32" customWidth="1"/>
    <col min="2317" max="2317" width="9.85546875" style="32" customWidth="1"/>
    <col min="2318" max="2318" width="1.5703125" style="32" customWidth="1"/>
    <col min="2319" max="2319" width="9.5703125" style="32" bestFit="1" customWidth="1"/>
    <col min="2320" max="2560" width="9" style="32"/>
    <col min="2561" max="2561" width="3.42578125" style="32" customWidth="1"/>
    <col min="2562" max="2562" width="30.7109375" style="32" customWidth="1"/>
    <col min="2563" max="2563" width="10.7109375" style="32" customWidth="1"/>
    <col min="2564" max="2566" width="0" style="32" hidden="1" customWidth="1"/>
    <col min="2567" max="2567" width="11.42578125" style="32" customWidth="1"/>
    <col min="2568" max="2570" width="0" style="32" hidden="1" customWidth="1"/>
    <col min="2571" max="2571" width="12.42578125" style="32" customWidth="1"/>
    <col min="2572" max="2572" width="7.140625" style="32" customWidth="1"/>
    <col min="2573" max="2573" width="9.85546875" style="32" customWidth="1"/>
    <col min="2574" max="2574" width="1.5703125" style="32" customWidth="1"/>
    <col min="2575" max="2575" width="9.5703125" style="32" bestFit="1" customWidth="1"/>
    <col min="2576" max="2816" width="9" style="32"/>
    <col min="2817" max="2817" width="3.42578125" style="32" customWidth="1"/>
    <col min="2818" max="2818" width="30.7109375" style="32" customWidth="1"/>
    <col min="2819" max="2819" width="10.7109375" style="32" customWidth="1"/>
    <col min="2820" max="2822" width="0" style="32" hidden="1" customWidth="1"/>
    <col min="2823" max="2823" width="11.42578125" style="32" customWidth="1"/>
    <col min="2824" max="2826" width="0" style="32" hidden="1" customWidth="1"/>
    <col min="2827" max="2827" width="12.42578125" style="32" customWidth="1"/>
    <col min="2828" max="2828" width="7.140625" style="32" customWidth="1"/>
    <col min="2829" max="2829" width="9.85546875" style="32" customWidth="1"/>
    <col min="2830" max="2830" width="1.5703125" style="32" customWidth="1"/>
    <col min="2831" max="2831" width="9.5703125" style="32" bestFit="1" customWidth="1"/>
    <col min="2832" max="3072" width="9" style="32"/>
    <col min="3073" max="3073" width="3.42578125" style="32" customWidth="1"/>
    <col min="3074" max="3074" width="30.7109375" style="32" customWidth="1"/>
    <col min="3075" max="3075" width="10.7109375" style="32" customWidth="1"/>
    <col min="3076" max="3078" width="0" style="32" hidden="1" customWidth="1"/>
    <col min="3079" max="3079" width="11.42578125" style="32" customWidth="1"/>
    <col min="3080" max="3082" width="0" style="32" hidden="1" customWidth="1"/>
    <col min="3083" max="3083" width="12.42578125" style="32" customWidth="1"/>
    <col min="3084" max="3084" width="7.140625" style="32" customWidth="1"/>
    <col min="3085" max="3085" width="9.85546875" style="32" customWidth="1"/>
    <col min="3086" max="3086" width="1.5703125" style="32" customWidth="1"/>
    <col min="3087" max="3087" width="9.5703125" style="32" bestFit="1" customWidth="1"/>
    <col min="3088" max="3328" width="9" style="32"/>
    <col min="3329" max="3329" width="3.42578125" style="32" customWidth="1"/>
    <col min="3330" max="3330" width="30.7109375" style="32" customWidth="1"/>
    <col min="3331" max="3331" width="10.7109375" style="32" customWidth="1"/>
    <col min="3332" max="3334" width="0" style="32" hidden="1" customWidth="1"/>
    <col min="3335" max="3335" width="11.42578125" style="32" customWidth="1"/>
    <col min="3336" max="3338" width="0" style="32" hidden="1" customWidth="1"/>
    <col min="3339" max="3339" width="12.42578125" style="32" customWidth="1"/>
    <col min="3340" max="3340" width="7.140625" style="32" customWidth="1"/>
    <col min="3341" max="3341" width="9.85546875" style="32" customWidth="1"/>
    <col min="3342" max="3342" width="1.5703125" style="32" customWidth="1"/>
    <col min="3343" max="3343" width="9.5703125" style="32" bestFit="1" customWidth="1"/>
    <col min="3344" max="3584" width="9" style="32"/>
    <col min="3585" max="3585" width="3.42578125" style="32" customWidth="1"/>
    <col min="3586" max="3586" width="30.7109375" style="32" customWidth="1"/>
    <col min="3587" max="3587" width="10.7109375" style="32" customWidth="1"/>
    <col min="3588" max="3590" width="0" style="32" hidden="1" customWidth="1"/>
    <col min="3591" max="3591" width="11.42578125" style="32" customWidth="1"/>
    <col min="3592" max="3594" width="0" style="32" hidden="1" customWidth="1"/>
    <col min="3595" max="3595" width="12.42578125" style="32" customWidth="1"/>
    <col min="3596" max="3596" width="7.140625" style="32" customWidth="1"/>
    <col min="3597" max="3597" width="9.85546875" style="32" customWidth="1"/>
    <col min="3598" max="3598" width="1.5703125" style="32" customWidth="1"/>
    <col min="3599" max="3599" width="9.5703125" style="32" bestFit="1" customWidth="1"/>
    <col min="3600" max="3840" width="9" style="32"/>
    <col min="3841" max="3841" width="3.42578125" style="32" customWidth="1"/>
    <col min="3842" max="3842" width="30.7109375" style="32" customWidth="1"/>
    <col min="3843" max="3843" width="10.7109375" style="32" customWidth="1"/>
    <col min="3844" max="3846" width="0" style="32" hidden="1" customWidth="1"/>
    <col min="3847" max="3847" width="11.42578125" style="32" customWidth="1"/>
    <col min="3848" max="3850" width="0" style="32" hidden="1" customWidth="1"/>
    <col min="3851" max="3851" width="12.42578125" style="32" customWidth="1"/>
    <col min="3852" max="3852" width="7.140625" style="32" customWidth="1"/>
    <col min="3853" max="3853" width="9.85546875" style="32" customWidth="1"/>
    <col min="3854" max="3854" width="1.5703125" style="32" customWidth="1"/>
    <col min="3855" max="3855" width="9.5703125" style="32" bestFit="1" customWidth="1"/>
    <col min="3856" max="4096" width="9" style="32"/>
    <col min="4097" max="4097" width="3.42578125" style="32" customWidth="1"/>
    <col min="4098" max="4098" width="30.7109375" style="32" customWidth="1"/>
    <col min="4099" max="4099" width="10.7109375" style="32" customWidth="1"/>
    <col min="4100" max="4102" width="0" style="32" hidden="1" customWidth="1"/>
    <col min="4103" max="4103" width="11.42578125" style="32" customWidth="1"/>
    <col min="4104" max="4106" width="0" style="32" hidden="1" customWidth="1"/>
    <col min="4107" max="4107" width="12.42578125" style="32" customWidth="1"/>
    <col min="4108" max="4108" width="7.140625" style="32" customWidth="1"/>
    <col min="4109" max="4109" width="9.85546875" style="32" customWidth="1"/>
    <col min="4110" max="4110" width="1.5703125" style="32" customWidth="1"/>
    <col min="4111" max="4111" width="9.5703125" style="32" bestFit="1" customWidth="1"/>
    <col min="4112" max="4352" width="9" style="32"/>
    <col min="4353" max="4353" width="3.42578125" style="32" customWidth="1"/>
    <col min="4354" max="4354" width="30.7109375" style="32" customWidth="1"/>
    <col min="4355" max="4355" width="10.7109375" style="32" customWidth="1"/>
    <col min="4356" max="4358" width="0" style="32" hidden="1" customWidth="1"/>
    <col min="4359" max="4359" width="11.42578125" style="32" customWidth="1"/>
    <col min="4360" max="4362" width="0" style="32" hidden="1" customWidth="1"/>
    <col min="4363" max="4363" width="12.42578125" style="32" customWidth="1"/>
    <col min="4364" max="4364" width="7.140625" style="32" customWidth="1"/>
    <col min="4365" max="4365" width="9.85546875" style="32" customWidth="1"/>
    <col min="4366" max="4366" width="1.5703125" style="32" customWidth="1"/>
    <col min="4367" max="4367" width="9.5703125" style="32" bestFit="1" customWidth="1"/>
    <col min="4368" max="4608" width="9" style="32"/>
    <col min="4609" max="4609" width="3.42578125" style="32" customWidth="1"/>
    <col min="4610" max="4610" width="30.7109375" style="32" customWidth="1"/>
    <col min="4611" max="4611" width="10.7109375" style="32" customWidth="1"/>
    <col min="4612" max="4614" width="0" style="32" hidden="1" customWidth="1"/>
    <col min="4615" max="4615" width="11.42578125" style="32" customWidth="1"/>
    <col min="4616" max="4618" width="0" style="32" hidden="1" customWidth="1"/>
    <col min="4619" max="4619" width="12.42578125" style="32" customWidth="1"/>
    <col min="4620" max="4620" width="7.140625" style="32" customWidth="1"/>
    <col min="4621" max="4621" width="9.85546875" style="32" customWidth="1"/>
    <col min="4622" max="4622" width="1.5703125" style="32" customWidth="1"/>
    <col min="4623" max="4623" width="9.5703125" style="32" bestFit="1" customWidth="1"/>
    <col min="4624" max="4864" width="9" style="32"/>
    <col min="4865" max="4865" width="3.42578125" style="32" customWidth="1"/>
    <col min="4866" max="4866" width="30.7109375" style="32" customWidth="1"/>
    <col min="4867" max="4867" width="10.7109375" style="32" customWidth="1"/>
    <col min="4868" max="4870" width="0" style="32" hidden="1" customWidth="1"/>
    <col min="4871" max="4871" width="11.42578125" style="32" customWidth="1"/>
    <col min="4872" max="4874" width="0" style="32" hidden="1" customWidth="1"/>
    <col min="4875" max="4875" width="12.42578125" style="32" customWidth="1"/>
    <col min="4876" max="4876" width="7.140625" style="32" customWidth="1"/>
    <col min="4877" max="4877" width="9.85546875" style="32" customWidth="1"/>
    <col min="4878" max="4878" width="1.5703125" style="32" customWidth="1"/>
    <col min="4879" max="4879" width="9.5703125" style="32" bestFit="1" customWidth="1"/>
    <col min="4880" max="5120" width="9" style="32"/>
    <col min="5121" max="5121" width="3.42578125" style="32" customWidth="1"/>
    <col min="5122" max="5122" width="30.7109375" style="32" customWidth="1"/>
    <col min="5123" max="5123" width="10.7109375" style="32" customWidth="1"/>
    <col min="5124" max="5126" width="0" style="32" hidden="1" customWidth="1"/>
    <col min="5127" max="5127" width="11.42578125" style="32" customWidth="1"/>
    <col min="5128" max="5130" width="0" style="32" hidden="1" customWidth="1"/>
    <col min="5131" max="5131" width="12.42578125" style="32" customWidth="1"/>
    <col min="5132" max="5132" width="7.140625" style="32" customWidth="1"/>
    <col min="5133" max="5133" width="9.85546875" style="32" customWidth="1"/>
    <col min="5134" max="5134" width="1.5703125" style="32" customWidth="1"/>
    <col min="5135" max="5135" width="9.5703125" style="32" bestFit="1" customWidth="1"/>
    <col min="5136" max="5376" width="9" style="32"/>
    <col min="5377" max="5377" width="3.42578125" style="32" customWidth="1"/>
    <col min="5378" max="5378" width="30.7109375" style="32" customWidth="1"/>
    <col min="5379" max="5379" width="10.7109375" style="32" customWidth="1"/>
    <col min="5380" max="5382" width="0" style="32" hidden="1" customWidth="1"/>
    <col min="5383" max="5383" width="11.42578125" style="32" customWidth="1"/>
    <col min="5384" max="5386" width="0" style="32" hidden="1" customWidth="1"/>
    <col min="5387" max="5387" width="12.42578125" style="32" customWidth="1"/>
    <col min="5388" max="5388" width="7.140625" style="32" customWidth="1"/>
    <col min="5389" max="5389" width="9.85546875" style="32" customWidth="1"/>
    <col min="5390" max="5390" width="1.5703125" style="32" customWidth="1"/>
    <col min="5391" max="5391" width="9.5703125" style="32" bestFit="1" customWidth="1"/>
    <col min="5392" max="5632" width="9" style="32"/>
    <col min="5633" max="5633" width="3.42578125" style="32" customWidth="1"/>
    <col min="5634" max="5634" width="30.7109375" style="32" customWidth="1"/>
    <col min="5635" max="5635" width="10.7109375" style="32" customWidth="1"/>
    <col min="5636" max="5638" width="0" style="32" hidden="1" customWidth="1"/>
    <col min="5639" max="5639" width="11.42578125" style="32" customWidth="1"/>
    <col min="5640" max="5642" width="0" style="32" hidden="1" customWidth="1"/>
    <col min="5643" max="5643" width="12.42578125" style="32" customWidth="1"/>
    <col min="5644" max="5644" width="7.140625" style="32" customWidth="1"/>
    <col min="5645" max="5645" width="9.85546875" style="32" customWidth="1"/>
    <col min="5646" max="5646" width="1.5703125" style="32" customWidth="1"/>
    <col min="5647" max="5647" width="9.5703125" style="32" bestFit="1" customWidth="1"/>
    <col min="5648" max="5888" width="9" style="32"/>
    <col min="5889" max="5889" width="3.42578125" style="32" customWidth="1"/>
    <col min="5890" max="5890" width="30.7109375" style="32" customWidth="1"/>
    <col min="5891" max="5891" width="10.7109375" style="32" customWidth="1"/>
    <col min="5892" max="5894" width="0" style="32" hidden="1" customWidth="1"/>
    <col min="5895" max="5895" width="11.42578125" style="32" customWidth="1"/>
    <col min="5896" max="5898" width="0" style="32" hidden="1" customWidth="1"/>
    <col min="5899" max="5899" width="12.42578125" style="32" customWidth="1"/>
    <col min="5900" max="5900" width="7.140625" style="32" customWidth="1"/>
    <col min="5901" max="5901" width="9.85546875" style="32" customWidth="1"/>
    <col min="5902" max="5902" width="1.5703125" style="32" customWidth="1"/>
    <col min="5903" max="5903" width="9.5703125" style="32" bestFit="1" customWidth="1"/>
    <col min="5904" max="6144" width="9" style="32"/>
    <col min="6145" max="6145" width="3.42578125" style="32" customWidth="1"/>
    <col min="6146" max="6146" width="30.7109375" style="32" customWidth="1"/>
    <col min="6147" max="6147" width="10.7109375" style="32" customWidth="1"/>
    <col min="6148" max="6150" width="0" style="32" hidden="1" customWidth="1"/>
    <col min="6151" max="6151" width="11.42578125" style="32" customWidth="1"/>
    <col min="6152" max="6154" width="0" style="32" hidden="1" customWidth="1"/>
    <col min="6155" max="6155" width="12.42578125" style="32" customWidth="1"/>
    <col min="6156" max="6156" width="7.140625" style="32" customWidth="1"/>
    <col min="6157" max="6157" width="9.85546875" style="32" customWidth="1"/>
    <col min="6158" max="6158" width="1.5703125" style="32" customWidth="1"/>
    <col min="6159" max="6159" width="9.5703125" style="32" bestFit="1" customWidth="1"/>
    <col min="6160" max="6400" width="9" style="32"/>
    <col min="6401" max="6401" width="3.42578125" style="32" customWidth="1"/>
    <col min="6402" max="6402" width="30.7109375" style="32" customWidth="1"/>
    <col min="6403" max="6403" width="10.7109375" style="32" customWidth="1"/>
    <col min="6404" max="6406" width="0" style="32" hidden="1" customWidth="1"/>
    <col min="6407" max="6407" width="11.42578125" style="32" customWidth="1"/>
    <col min="6408" max="6410" width="0" style="32" hidden="1" customWidth="1"/>
    <col min="6411" max="6411" width="12.42578125" style="32" customWidth="1"/>
    <col min="6412" max="6412" width="7.140625" style="32" customWidth="1"/>
    <col min="6413" max="6413" width="9.85546875" style="32" customWidth="1"/>
    <col min="6414" max="6414" width="1.5703125" style="32" customWidth="1"/>
    <col min="6415" max="6415" width="9.5703125" style="32" bestFit="1" customWidth="1"/>
    <col min="6416" max="6656" width="9" style="32"/>
    <col min="6657" max="6657" width="3.42578125" style="32" customWidth="1"/>
    <col min="6658" max="6658" width="30.7109375" style="32" customWidth="1"/>
    <col min="6659" max="6659" width="10.7109375" style="32" customWidth="1"/>
    <col min="6660" max="6662" width="0" style="32" hidden="1" customWidth="1"/>
    <col min="6663" max="6663" width="11.42578125" style="32" customWidth="1"/>
    <col min="6664" max="6666" width="0" style="32" hidden="1" customWidth="1"/>
    <col min="6667" max="6667" width="12.42578125" style="32" customWidth="1"/>
    <col min="6668" max="6668" width="7.140625" style="32" customWidth="1"/>
    <col min="6669" max="6669" width="9.85546875" style="32" customWidth="1"/>
    <col min="6670" max="6670" width="1.5703125" style="32" customWidth="1"/>
    <col min="6671" max="6671" width="9.5703125" style="32" bestFit="1" customWidth="1"/>
    <col min="6672" max="6912" width="9" style="32"/>
    <col min="6913" max="6913" width="3.42578125" style="32" customWidth="1"/>
    <col min="6914" max="6914" width="30.7109375" style="32" customWidth="1"/>
    <col min="6915" max="6915" width="10.7109375" style="32" customWidth="1"/>
    <col min="6916" max="6918" width="0" style="32" hidden="1" customWidth="1"/>
    <col min="6919" max="6919" width="11.42578125" style="32" customWidth="1"/>
    <col min="6920" max="6922" width="0" style="32" hidden="1" customWidth="1"/>
    <col min="6923" max="6923" width="12.42578125" style="32" customWidth="1"/>
    <col min="6924" max="6924" width="7.140625" style="32" customWidth="1"/>
    <col min="6925" max="6925" width="9.85546875" style="32" customWidth="1"/>
    <col min="6926" max="6926" width="1.5703125" style="32" customWidth="1"/>
    <col min="6927" max="6927" width="9.5703125" style="32" bestFit="1" customWidth="1"/>
    <col min="6928" max="7168" width="9" style="32"/>
    <col min="7169" max="7169" width="3.42578125" style="32" customWidth="1"/>
    <col min="7170" max="7170" width="30.7109375" style="32" customWidth="1"/>
    <col min="7171" max="7171" width="10.7109375" style="32" customWidth="1"/>
    <col min="7172" max="7174" width="0" style="32" hidden="1" customWidth="1"/>
    <col min="7175" max="7175" width="11.42578125" style="32" customWidth="1"/>
    <col min="7176" max="7178" width="0" style="32" hidden="1" customWidth="1"/>
    <col min="7179" max="7179" width="12.42578125" style="32" customWidth="1"/>
    <col min="7180" max="7180" width="7.140625" style="32" customWidth="1"/>
    <col min="7181" max="7181" width="9.85546875" style="32" customWidth="1"/>
    <col min="7182" max="7182" width="1.5703125" style="32" customWidth="1"/>
    <col min="7183" max="7183" width="9.5703125" style="32" bestFit="1" customWidth="1"/>
    <col min="7184" max="7424" width="9" style="32"/>
    <col min="7425" max="7425" width="3.42578125" style="32" customWidth="1"/>
    <col min="7426" max="7426" width="30.7109375" style="32" customWidth="1"/>
    <col min="7427" max="7427" width="10.7109375" style="32" customWidth="1"/>
    <col min="7428" max="7430" width="0" style="32" hidden="1" customWidth="1"/>
    <col min="7431" max="7431" width="11.42578125" style="32" customWidth="1"/>
    <col min="7432" max="7434" width="0" style="32" hidden="1" customWidth="1"/>
    <col min="7435" max="7435" width="12.42578125" style="32" customWidth="1"/>
    <col min="7436" max="7436" width="7.140625" style="32" customWidth="1"/>
    <col min="7437" max="7437" width="9.85546875" style="32" customWidth="1"/>
    <col min="7438" max="7438" width="1.5703125" style="32" customWidth="1"/>
    <col min="7439" max="7439" width="9.5703125" style="32" bestFit="1" customWidth="1"/>
    <col min="7440" max="7680" width="9" style="32"/>
    <col min="7681" max="7681" width="3.42578125" style="32" customWidth="1"/>
    <col min="7682" max="7682" width="30.7109375" style="32" customWidth="1"/>
    <col min="7683" max="7683" width="10.7109375" style="32" customWidth="1"/>
    <col min="7684" max="7686" width="0" style="32" hidden="1" customWidth="1"/>
    <col min="7687" max="7687" width="11.42578125" style="32" customWidth="1"/>
    <col min="7688" max="7690" width="0" style="32" hidden="1" customWidth="1"/>
    <col min="7691" max="7691" width="12.42578125" style="32" customWidth="1"/>
    <col min="7692" max="7692" width="7.140625" style="32" customWidth="1"/>
    <col min="7693" max="7693" width="9.85546875" style="32" customWidth="1"/>
    <col min="7694" max="7694" width="1.5703125" style="32" customWidth="1"/>
    <col min="7695" max="7695" width="9.5703125" style="32" bestFit="1" customWidth="1"/>
    <col min="7696" max="7936" width="9" style="32"/>
    <col min="7937" max="7937" width="3.42578125" style="32" customWidth="1"/>
    <col min="7938" max="7938" width="30.7109375" style="32" customWidth="1"/>
    <col min="7939" max="7939" width="10.7109375" style="32" customWidth="1"/>
    <col min="7940" max="7942" width="0" style="32" hidden="1" customWidth="1"/>
    <col min="7943" max="7943" width="11.42578125" style="32" customWidth="1"/>
    <col min="7944" max="7946" width="0" style="32" hidden="1" customWidth="1"/>
    <col min="7947" max="7947" width="12.42578125" style="32" customWidth="1"/>
    <col min="7948" max="7948" width="7.140625" style="32" customWidth="1"/>
    <col min="7949" max="7949" width="9.85546875" style="32" customWidth="1"/>
    <col min="7950" max="7950" width="1.5703125" style="32" customWidth="1"/>
    <col min="7951" max="7951" width="9.5703125" style="32" bestFit="1" customWidth="1"/>
    <col min="7952" max="8192" width="9" style="32"/>
    <col min="8193" max="8193" width="3.42578125" style="32" customWidth="1"/>
    <col min="8194" max="8194" width="30.7109375" style="32" customWidth="1"/>
    <col min="8195" max="8195" width="10.7109375" style="32" customWidth="1"/>
    <col min="8196" max="8198" width="0" style="32" hidden="1" customWidth="1"/>
    <col min="8199" max="8199" width="11.42578125" style="32" customWidth="1"/>
    <col min="8200" max="8202" width="0" style="32" hidden="1" customWidth="1"/>
    <col min="8203" max="8203" width="12.42578125" style="32" customWidth="1"/>
    <col min="8204" max="8204" width="7.140625" style="32" customWidth="1"/>
    <col min="8205" max="8205" width="9.85546875" style="32" customWidth="1"/>
    <col min="8206" max="8206" width="1.5703125" style="32" customWidth="1"/>
    <col min="8207" max="8207" width="9.5703125" style="32" bestFit="1" customWidth="1"/>
    <col min="8208" max="8448" width="9" style="32"/>
    <col min="8449" max="8449" width="3.42578125" style="32" customWidth="1"/>
    <col min="8450" max="8450" width="30.7109375" style="32" customWidth="1"/>
    <col min="8451" max="8451" width="10.7109375" style="32" customWidth="1"/>
    <col min="8452" max="8454" width="0" style="32" hidden="1" customWidth="1"/>
    <col min="8455" max="8455" width="11.42578125" style="32" customWidth="1"/>
    <col min="8456" max="8458" width="0" style="32" hidden="1" customWidth="1"/>
    <col min="8459" max="8459" width="12.42578125" style="32" customWidth="1"/>
    <col min="8460" max="8460" width="7.140625" style="32" customWidth="1"/>
    <col min="8461" max="8461" width="9.85546875" style="32" customWidth="1"/>
    <col min="8462" max="8462" width="1.5703125" style="32" customWidth="1"/>
    <col min="8463" max="8463" width="9.5703125" style="32" bestFit="1" customWidth="1"/>
    <col min="8464" max="8704" width="9" style="32"/>
    <col min="8705" max="8705" width="3.42578125" style="32" customWidth="1"/>
    <col min="8706" max="8706" width="30.7109375" style="32" customWidth="1"/>
    <col min="8707" max="8707" width="10.7109375" style="32" customWidth="1"/>
    <col min="8708" max="8710" width="0" style="32" hidden="1" customWidth="1"/>
    <col min="8711" max="8711" width="11.42578125" style="32" customWidth="1"/>
    <col min="8712" max="8714" width="0" style="32" hidden="1" customWidth="1"/>
    <col min="8715" max="8715" width="12.42578125" style="32" customWidth="1"/>
    <col min="8716" max="8716" width="7.140625" style="32" customWidth="1"/>
    <col min="8717" max="8717" width="9.85546875" style="32" customWidth="1"/>
    <col min="8718" max="8718" width="1.5703125" style="32" customWidth="1"/>
    <col min="8719" max="8719" width="9.5703125" style="32" bestFit="1" customWidth="1"/>
    <col min="8720" max="8960" width="9" style="32"/>
    <col min="8961" max="8961" width="3.42578125" style="32" customWidth="1"/>
    <col min="8962" max="8962" width="30.7109375" style="32" customWidth="1"/>
    <col min="8963" max="8963" width="10.7109375" style="32" customWidth="1"/>
    <col min="8964" max="8966" width="0" style="32" hidden="1" customWidth="1"/>
    <col min="8967" max="8967" width="11.42578125" style="32" customWidth="1"/>
    <col min="8968" max="8970" width="0" style="32" hidden="1" customWidth="1"/>
    <col min="8971" max="8971" width="12.42578125" style="32" customWidth="1"/>
    <col min="8972" max="8972" width="7.140625" style="32" customWidth="1"/>
    <col min="8973" max="8973" width="9.85546875" style="32" customWidth="1"/>
    <col min="8974" max="8974" width="1.5703125" style="32" customWidth="1"/>
    <col min="8975" max="8975" width="9.5703125" style="32" bestFit="1" customWidth="1"/>
    <col min="8976" max="9216" width="9" style="32"/>
    <col min="9217" max="9217" width="3.42578125" style="32" customWidth="1"/>
    <col min="9218" max="9218" width="30.7109375" style="32" customWidth="1"/>
    <col min="9219" max="9219" width="10.7109375" style="32" customWidth="1"/>
    <col min="9220" max="9222" width="0" style="32" hidden="1" customWidth="1"/>
    <col min="9223" max="9223" width="11.42578125" style="32" customWidth="1"/>
    <col min="9224" max="9226" width="0" style="32" hidden="1" customWidth="1"/>
    <col min="9227" max="9227" width="12.42578125" style="32" customWidth="1"/>
    <col min="9228" max="9228" width="7.140625" style="32" customWidth="1"/>
    <col min="9229" max="9229" width="9.85546875" style="32" customWidth="1"/>
    <col min="9230" max="9230" width="1.5703125" style="32" customWidth="1"/>
    <col min="9231" max="9231" width="9.5703125" style="32" bestFit="1" customWidth="1"/>
    <col min="9232" max="9472" width="9" style="32"/>
    <col min="9473" max="9473" width="3.42578125" style="32" customWidth="1"/>
    <col min="9474" max="9474" width="30.7109375" style="32" customWidth="1"/>
    <col min="9475" max="9475" width="10.7109375" style="32" customWidth="1"/>
    <col min="9476" max="9478" width="0" style="32" hidden="1" customWidth="1"/>
    <col min="9479" max="9479" width="11.42578125" style="32" customWidth="1"/>
    <col min="9480" max="9482" width="0" style="32" hidden="1" customWidth="1"/>
    <col min="9483" max="9483" width="12.42578125" style="32" customWidth="1"/>
    <col min="9484" max="9484" width="7.140625" style="32" customWidth="1"/>
    <col min="9485" max="9485" width="9.85546875" style="32" customWidth="1"/>
    <col min="9486" max="9486" width="1.5703125" style="32" customWidth="1"/>
    <col min="9487" max="9487" width="9.5703125" style="32" bestFit="1" customWidth="1"/>
    <col min="9488" max="9728" width="9" style="32"/>
    <col min="9729" max="9729" width="3.42578125" style="32" customWidth="1"/>
    <col min="9730" max="9730" width="30.7109375" style="32" customWidth="1"/>
    <col min="9731" max="9731" width="10.7109375" style="32" customWidth="1"/>
    <col min="9732" max="9734" width="0" style="32" hidden="1" customWidth="1"/>
    <col min="9735" max="9735" width="11.42578125" style="32" customWidth="1"/>
    <col min="9736" max="9738" width="0" style="32" hidden="1" customWidth="1"/>
    <col min="9739" max="9739" width="12.42578125" style="32" customWidth="1"/>
    <col min="9740" max="9740" width="7.140625" style="32" customWidth="1"/>
    <col min="9741" max="9741" width="9.85546875" style="32" customWidth="1"/>
    <col min="9742" max="9742" width="1.5703125" style="32" customWidth="1"/>
    <col min="9743" max="9743" width="9.5703125" style="32" bestFit="1" customWidth="1"/>
    <col min="9744" max="9984" width="9" style="32"/>
    <col min="9985" max="9985" width="3.42578125" style="32" customWidth="1"/>
    <col min="9986" max="9986" width="30.7109375" style="32" customWidth="1"/>
    <col min="9987" max="9987" width="10.7109375" style="32" customWidth="1"/>
    <col min="9988" max="9990" width="0" style="32" hidden="1" customWidth="1"/>
    <col min="9991" max="9991" width="11.42578125" style="32" customWidth="1"/>
    <col min="9992" max="9994" width="0" style="32" hidden="1" customWidth="1"/>
    <col min="9995" max="9995" width="12.42578125" style="32" customWidth="1"/>
    <col min="9996" max="9996" width="7.140625" style="32" customWidth="1"/>
    <col min="9997" max="9997" width="9.85546875" style="32" customWidth="1"/>
    <col min="9998" max="9998" width="1.5703125" style="32" customWidth="1"/>
    <col min="9999" max="9999" width="9.5703125" style="32" bestFit="1" customWidth="1"/>
    <col min="10000" max="10240" width="9" style="32"/>
    <col min="10241" max="10241" width="3.42578125" style="32" customWidth="1"/>
    <col min="10242" max="10242" width="30.7109375" style="32" customWidth="1"/>
    <col min="10243" max="10243" width="10.7109375" style="32" customWidth="1"/>
    <col min="10244" max="10246" width="0" style="32" hidden="1" customWidth="1"/>
    <col min="10247" max="10247" width="11.42578125" style="32" customWidth="1"/>
    <col min="10248" max="10250" width="0" style="32" hidden="1" customWidth="1"/>
    <col min="10251" max="10251" width="12.42578125" style="32" customWidth="1"/>
    <col min="10252" max="10252" width="7.140625" style="32" customWidth="1"/>
    <col min="10253" max="10253" width="9.85546875" style="32" customWidth="1"/>
    <col min="10254" max="10254" width="1.5703125" style="32" customWidth="1"/>
    <col min="10255" max="10255" width="9.5703125" style="32" bestFit="1" customWidth="1"/>
    <col min="10256" max="10496" width="9" style="32"/>
    <col min="10497" max="10497" width="3.42578125" style="32" customWidth="1"/>
    <col min="10498" max="10498" width="30.7109375" style="32" customWidth="1"/>
    <col min="10499" max="10499" width="10.7109375" style="32" customWidth="1"/>
    <col min="10500" max="10502" width="0" style="32" hidden="1" customWidth="1"/>
    <col min="10503" max="10503" width="11.42578125" style="32" customWidth="1"/>
    <col min="10504" max="10506" width="0" style="32" hidden="1" customWidth="1"/>
    <col min="10507" max="10507" width="12.42578125" style="32" customWidth="1"/>
    <col min="10508" max="10508" width="7.140625" style="32" customWidth="1"/>
    <col min="10509" max="10509" width="9.85546875" style="32" customWidth="1"/>
    <col min="10510" max="10510" width="1.5703125" style="32" customWidth="1"/>
    <col min="10511" max="10511" width="9.5703125" style="32" bestFit="1" customWidth="1"/>
    <col min="10512" max="10752" width="9" style="32"/>
    <col min="10753" max="10753" width="3.42578125" style="32" customWidth="1"/>
    <col min="10754" max="10754" width="30.7109375" style="32" customWidth="1"/>
    <col min="10755" max="10755" width="10.7109375" style="32" customWidth="1"/>
    <col min="10756" max="10758" width="0" style="32" hidden="1" customWidth="1"/>
    <col min="10759" max="10759" width="11.42578125" style="32" customWidth="1"/>
    <col min="10760" max="10762" width="0" style="32" hidden="1" customWidth="1"/>
    <col min="10763" max="10763" width="12.42578125" style="32" customWidth="1"/>
    <col min="10764" max="10764" width="7.140625" style="32" customWidth="1"/>
    <col min="10765" max="10765" width="9.85546875" style="32" customWidth="1"/>
    <col min="10766" max="10766" width="1.5703125" style="32" customWidth="1"/>
    <col min="10767" max="10767" width="9.5703125" style="32" bestFit="1" customWidth="1"/>
    <col min="10768" max="11008" width="9" style="32"/>
    <col min="11009" max="11009" width="3.42578125" style="32" customWidth="1"/>
    <col min="11010" max="11010" width="30.7109375" style="32" customWidth="1"/>
    <col min="11011" max="11011" width="10.7109375" style="32" customWidth="1"/>
    <col min="11012" max="11014" width="0" style="32" hidden="1" customWidth="1"/>
    <col min="11015" max="11015" width="11.42578125" style="32" customWidth="1"/>
    <col min="11016" max="11018" width="0" style="32" hidden="1" customWidth="1"/>
    <col min="11019" max="11019" width="12.42578125" style="32" customWidth="1"/>
    <col min="11020" max="11020" width="7.140625" style="32" customWidth="1"/>
    <col min="11021" max="11021" width="9.85546875" style="32" customWidth="1"/>
    <col min="11022" max="11022" width="1.5703125" style="32" customWidth="1"/>
    <col min="11023" max="11023" width="9.5703125" style="32" bestFit="1" customWidth="1"/>
    <col min="11024" max="11264" width="9" style="32"/>
    <col min="11265" max="11265" width="3.42578125" style="32" customWidth="1"/>
    <col min="11266" max="11266" width="30.7109375" style="32" customWidth="1"/>
    <col min="11267" max="11267" width="10.7109375" style="32" customWidth="1"/>
    <col min="11268" max="11270" width="0" style="32" hidden="1" customWidth="1"/>
    <col min="11271" max="11271" width="11.42578125" style="32" customWidth="1"/>
    <col min="11272" max="11274" width="0" style="32" hidden="1" customWidth="1"/>
    <col min="11275" max="11275" width="12.42578125" style="32" customWidth="1"/>
    <col min="11276" max="11276" width="7.140625" style="32" customWidth="1"/>
    <col min="11277" max="11277" width="9.85546875" style="32" customWidth="1"/>
    <col min="11278" max="11278" width="1.5703125" style="32" customWidth="1"/>
    <col min="11279" max="11279" width="9.5703125" style="32" bestFit="1" customWidth="1"/>
    <col min="11280" max="11520" width="9" style="32"/>
    <col min="11521" max="11521" width="3.42578125" style="32" customWidth="1"/>
    <col min="11522" max="11522" width="30.7109375" style="32" customWidth="1"/>
    <col min="11523" max="11523" width="10.7109375" style="32" customWidth="1"/>
    <col min="11524" max="11526" width="0" style="32" hidden="1" customWidth="1"/>
    <col min="11527" max="11527" width="11.42578125" style="32" customWidth="1"/>
    <col min="11528" max="11530" width="0" style="32" hidden="1" customWidth="1"/>
    <col min="11531" max="11531" width="12.42578125" style="32" customWidth="1"/>
    <col min="11532" max="11532" width="7.140625" style="32" customWidth="1"/>
    <col min="11533" max="11533" width="9.85546875" style="32" customWidth="1"/>
    <col min="11534" max="11534" width="1.5703125" style="32" customWidth="1"/>
    <col min="11535" max="11535" width="9.5703125" style="32" bestFit="1" customWidth="1"/>
    <col min="11536" max="11776" width="9" style="32"/>
    <col min="11777" max="11777" width="3.42578125" style="32" customWidth="1"/>
    <col min="11778" max="11778" width="30.7109375" style="32" customWidth="1"/>
    <col min="11779" max="11779" width="10.7109375" style="32" customWidth="1"/>
    <col min="11780" max="11782" width="0" style="32" hidden="1" customWidth="1"/>
    <col min="11783" max="11783" width="11.42578125" style="32" customWidth="1"/>
    <col min="11784" max="11786" width="0" style="32" hidden="1" customWidth="1"/>
    <col min="11787" max="11787" width="12.42578125" style="32" customWidth="1"/>
    <col min="11788" max="11788" width="7.140625" style="32" customWidth="1"/>
    <col min="11789" max="11789" width="9.85546875" style="32" customWidth="1"/>
    <col min="11790" max="11790" width="1.5703125" style="32" customWidth="1"/>
    <col min="11791" max="11791" width="9.5703125" style="32" bestFit="1" customWidth="1"/>
    <col min="11792" max="12032" width="9" style="32"/>
    <col min="12033" max="12033" width="3.42578125" style="32" customWidth="1"/>
    <col min="12034" max="12034" width="30.7109375" style="32" customWidth="1"/>
    <col min="12035" max="12035" width="10.7109375" style="32" customWidth="1"/>
    <col min="12036" max="12038" width="0" style="32" hidden="1" customWidth="1"/>
    <col min="12039" max="12039" width="11.42578125" style="32" customWidth="1"/>
    <col min="12040" max="12042" width="0" style="32" hidden="1" customWidth="1"/>
    <col min="12043" max="12043" width="12.42578125" style="32" customWidth="1"/>
    <col min="12044" max="12044" width="7.140625" style="32" customWidth="1"/>
    <col min="12045" max="12045" width="9.85546875" style="32" customWidth="1"/>
    <col min="12046" max="12046" width="1.5703125" style="32" customWidth="1"/>
    <col min="12047" max="12047" width="9.5703125" style="32" bestFit="1" customWidth="1"/>
    <col min="12048" max="12288" width="9" style="32"/>
    <col min="12289" max="12289" width="3.42578125" style="32" customWidth="1"/>
    <col min="12290" max="12290" width="30.7109375" style="32" customWidth="1"/>
    <col min="12291" max="12291" width="10.7109375" style="32" customWidth="1"/>
    <col min="12292" max="12294" width="0" style="32" hidden="1" customWidth="1"/>
    <col min="12295" max="12295" width="11.42578125" style="32" customWidth="1"/>
    <col min="12296" max="12298" width="0" style="32" hidden="1" customWidth="1"/>
    <col min="12299" max="12299" width="12.42578125" style="32" customWidth="1"/>
    <col min="12300" max="12300" width="7.140625" style="32" customWidth="1"/>
    <col min="12301" max="12301" width="9.85546875" style="32" customWidth="1"/>
    <col min="12302" max="12302" width="1.5703125" style="32" customWidth="1"/>
    <col min="12303" max="12303" width="9.5703125" style="32" bestFit="1" customWidth="1"/>
    <col min="12304" max="12544" width="9" style="32"/>
    <col min="12545" max="12545" width="3.42578125" style="32" customWidth="1"/>
    <col min="12546" max="12546" width="30.7109375" style="32" customWidth="1"/>
    <col min="12547" max="12547" width="10.7109375" style="32" customWidth="1"/>
    <col min="12548" max="12550" width="0" style="32" hidden="1" customWidth="1"/>
    <col min="12551" max="12551" width="11.42578125" style="32" customWidth="1"/>
    <col min="12552" max="12554" width="0" style="32" hidden="1" customWidth="1"/>
    <col min="12555" max="12555" width="12.42578125" style="32" customWidth="1"/>
    <col min="12556" max="12556" width="7.140625" style="32" customWidth="1"/>
    <col min="12557" max="12557" width="9.85546875" style="32" customWidth="1"/>
    <col min="12558" max="12558" width="1.5703125" style="32" customWidth="1"/>
    <col min="12559" max="12559" width="9.5703125" style="32" bestFit="1" customWidth="1"/>
    <col min="12560" max="12800" width="9" style="32"/>
    <col min="12801" max="12801" width="3.42578125" style="32" customWidth="1"/>
    <col min="12802" max="12802" width="30.7109375" style="32" customWidth="1"/>
    <col min="12803" max="12803" width="10.7109375" style="32" customWidth="1"/>
    <col min="12804" max="12806" width="0" style="32" hidden="1" customWidth="1"/>
    <col min="12807" max="12807" width="11.42578125" style="32" customWidth="1"/>
    <col min="12808" max="12810" width="0" style="32" hidden="1" customWidth="1"/>
    <col min="12811" max="12811" width="12.42578125" style="32" customWidth="1"/>
    <col min="12812" max="12812" width="7.140625" style="32" customWidth="1"/>
    <col min="12813" max="12813" width="9.85546875" style="32" customWidth="1"/>
    <col min="12814" max="12814" width="1.5703125" style="32" customWidth="1"/>
    <col min="12815" max="12815" width="9.5703125" style="32" bestFit="1" customWidth="1"/>
    <col min="12816" max="13056" width="9" style="32"/>
    <col min="13057" max="13057" width="3.42578125" style="32" customWidth="1"/>
    <col min="13058" max="13058" width="30.7109375" style="32" customWidth="1"/>
    <col min="13059" max="13059" width="10.7109375" style="32" customWidth="1"/>
    <col min="13060" max="13062" width="0" style="32" hidden="1" customWidth="1"/>
    <col min="13063" max="13063" width="11.42578125" style="32" customWidth="1"/>
    <col min="13064" max="13066" width="0" style="32" hidden="1" customWidth="1"/>
    <col min="13067" max="13067" width="12.42578125" style="32" customWidth="1"/>
    <col min="13068" max="13068" width="7.140625" style="32" customWidth="1"/>
    <col min="13069" max="13069" width="9.85546875" style="32" customWidth="1"/>
    <col min="13070" max="13070" width="1.5703125" style="32" customWidth="1"/>
    <col min="13071" max="13071" width="9.5703125" style="32" bestFit="1" customWidth="1"/>
    <col min="13072" max="13312" width="9" style="32"/>
    <col min="13313" max="13313" width="3.42578125" style="32" customWidth="1"/>
    <col min="13314" max="13314" width="30.7109375" style="32" customWidth="1"/>
    <col min="13315" max="13315" width="10.7109375" style="32" customWidth="1"/>
    <col min="13316" max="13318" width="0" style="32" hidden="1" customWidth="1"/>
    <col min="13319" max="13319" width="11.42578125" style="32" customWidth="1"/>
    <col min="13320" max="13322" width="0" style="32" hidden="1" customWidth="1"/>
    <col min="13323" max="13323" width="12.42578125" style="32" customWidth="1"/>
    <col min="13324" max="13324" width="7.140625" style="32" customWidth="1"/>
    <col min="13325" max="13325" width="9.85546875" style="32" customWidth="1"/>
    <col min="13326" max="13326" width="1.5703125" style="32" customWidth="1"/>
    <col min="13327" max="13327" width="9.5703125" style="32" bestFit="1" customWidth="1"/>
    <col min="13328" max="13568" width="9" style="32"/>
    <col min="13569" max="13569" width="3.42578125" style="32" customWidth="1"/>
    <col min="13570" max="13570" width="30.7109375" style="32" customWidth="1"/>
    <col min="13571" max="13571" width="10.7109375" style="32" customWidth="1"/>
    <col min="13572" max="13574" width="0" style="32" hidden="1" customWidth="1"/>
    <col min="13575" max="13575" width="11.42578125" style="32" customWidth="1"/>
    <col min="13576" max="13578" width="0" style="32" hidden="1" customWidth="1"/>
    <col min="13579" max="13579" width="12.42578125" style="32" customWidth="1"/>
    <col min="13580" max="13580" width="7.140625" style="32" customWidth="1"/>
    <col min="13581" max="13581" width="9.85546875" style="32" customWidth="1"/>
    <col min="13582" max="13582" width="1.5703125" style="32" customWidth="1"/>
    <col min="13583" max="13583" width="9.5703125" style="32" bestFit="1" customWidth="1"/>
    <col min="13584" max="13824" width="9" style="32"/>
    <col min="13825" max="13825" width="3.42578125" style="32" customWidth="1"/>
    <col min="13826" max="13826" width="30.7109375" style="32" customWidth="1"/>
    <col min="13827" max="13827" width="10.7109375" style="32" customWidth="1"/>
    <col min="13828" max="13830" width="0" style="32" hidden="1" customWidth="1"/>
    <col min="13831" max="13831" width="11.42578125" style="32" customWidth="1"/>
    <col min="13832" max="13834" width="0" style="32" hidden="1" customWidth="1"/>
    <col min="13835" max="13835" width="12.42578125" style="32" customWidth="1"/>
    <col min="13836" max="13836" width="7.140625" style="32" customWidth="1"/>
    <col min="13837" max="13837" width="9.85546875" style="32" customWidth="1"/>
    <col min="13838" max="13838" width="1.5703125" style="32" customWidth="1"/>
    <col min="13839" max="13839" width="9.5703125" style="32" bestFit="1" customWidth="1"/>
    <col min="13840" max="14080" width="9" style="32"/>
    <col min="14081" max="14081" width="3.42578125" style="32" customWidth="1"/>
    <col min="14082" max="14082" width="30.7109375" style="32" customWidth="1"/>
    <col min="14083" max="14083" width="10.7109375" style="32" customWidth="1"/>
    <col min="14084" max="14086" width="0" style="32" hidden="1" customWidth="1"/>
    <col min="14087" max="14087" width="11.42578125" style="32" customWidth="1"/>
    <col min="14088" max="14090" width="0" style="32" hidden="1" customWidth="1"/>
    <col min="14091" max="14091" width="12.42578125" style="32" customWidth="1"/>
    <col min="14092" max="14092" width="7.140625" style="32" customWidth="1"/>
    <col min="14093" max="14093" width="9.85546875" style="32" customWidth="1"/>
    <col min="14094" max="14094" width="1.5703125" style="32" customWidth="1"/>
    <col min="14095" max="14095" width="9.5703125" style="32" bestFit="1" customWidth="1"/>
    <col min="14096" max="14336" width="9" style="32"/>
    <col min="14337" max="14337" width="3.42578125" style="32" customWidth="1"/>
    <col min="14338" max="14338" width="30.7109375" style="32" customWidth="1"/>
    <col min="14339" max="14339" width="10.7109375" style="32" customWidth="1"/>
    <col min="14340" max="14342" width="0" style="32" hidden="1" customWidth="1"/>
    <col min="14343" max="14343" width="11.42578125" style="32" customWidth="1"/>
    <col min="14344" max="14346" width="0" style="32" hidden="1" customWidth="1"/>
    <col min="14347" max="14347" width="12.42578125" style="32" customWidth="1"/>
    <col min="14348" max="14348" width="7.140625" style="32" customWidth="1"/>
    <col min="14349" max="14349" width="9.85546875" style="32" customWidth="1"/>
    <col min="14350" max="14350" width="1.5703125" style="32" customWidth="1"/>
    <col min="14351" max="14351" width="9.5703125" style="32" bestFit="1" customWidth="1"/>
    <col min="14352" max="14592" width="9" style="32"/>
    <col min="14593" max="14593" width="3.42578125" style="32" customWidth="1"/>
    <col min="14594" max="14594" width="30.7109375" style="32" customWidth="1"/>
    <col min="14595" max="14595" width="10.7109375" style="32" customWidth="1"/>
    <col min="14596" max="14598" width="0" style="32" hidden="1" customWidth="1"/>
    <col min="14599" max="14599" width="11.42578125" style="32" customWidth="1"/>
    <col min="14600" max="14602" width="0" style="32" hidden="1" customWidth="1"/>
    <col min="14603" max="14603" width="12.42578125" style="32" customWidth="1"/>
    <col min="14604" max="14604" width="7.140625" style="32" customWidth="1"/>
    <col min="14605" max="14605" width="9.85546875" style="32" customWidth="1"/>
    <col min="14606" max="14606" width="1.5703125" style="32" customWidth="1"/>
    <col min="14607" max="14607" width="9.5703125" style="32" bestFit="1" customWidth="1"/>
    <col min="14608" max="14848" width="9" style="32"/>
    <col min="14849" max="14849" width="3.42578125" style="32" customWidth="1"/>
    <col min="14850" max="14850" width="30.7109375" style="32" customWidth="1"/>
    <col min="14851" max="14851" width="10.7109375" style="32" customWidth="1"/>
    <col min="14852" max="14854" width="0" style="32" hidden="1" customWidth="1"/>
    <col min="14855" max="14855" width="11.42578125" style="32" customWidth="1"/>
    <col min="14856" max="14858" width="0" style="32" hidden="1" customWidth="1"/>
    <col min="14859" max="14859" width="12.42578125" style="32" customWidth="1"/>
    <col min="14860" max="14860" width="7.140625" style="32" customWidth="1"/>
    <col min="14861" max="14861" width="9.85546875" style="32" customWidth="1"/>
    <col min="14862" max="14862" width="1.5703125" style="32" customWidth="1"/>
    <col min="14863" max="14863" width="9.5703125" style="32" bestFit="1" customWidth="1"/>
    <col min="14864" max="15104" width="9" style="32"/>
    <col min="15105" max="15105" width="3.42578125" style="32" customWidth="1"/>
    <col min="15106" max="15106" width="30.7109375" style="32" customWidth="1"/>
    <col min="15107" max="15107" width="10.7109375" style="32" customWidth="1"/>
    <col min="15108" max="15110" width="0" style="32" hidden="1" customWidth="1"/>
    <col min="15111" max="15111" width="11.42578125" style="32" customWidth="1"/>
    <col min="15112" max="15114" width="0" style="32" hidden="1" customWidth="1"/>
    <col min="15115" max="15115" width="12.42578125" style="32" customWidth="1"/>
    <col min="15116" max="15116" width="7.140625" style="32" customWidth="1"/>
    <col min="15117" max="15117" width="9.85546875" style="32" customWidth="1"/>
    <col min="15118" max="15118" width="1.5703125" style="32" customWidth="1"/>
    <col min="15119" max="15119" width="9.5703125" style="32" bestFit="1" customWidth="1"/>
    <col min="15120" max="15360" width="9" style="32"/>
    <col min="15361" max="15361" width="3.42578125" style="32" customWidth="1"/>
    <col min="15362" max="15362" width="30.7109375" style="32" customWidth="1"/>
    <col min="15363" max="15363" width="10.7109375" style="32" customWidth="1"/>
    <col min="15364" max="15366" width="0" style="32" hidden="1" customWidth="1"/>
    <col min="15367" max="15367" width="11.42578125" style="32" customWidth="1"/>
    <col min="15368" max="15370" width="0" style="32" hidden="1" customWidth="1"/>
    <col min="15371" max="15371" width="12.42578125" style="32" customWidth="1"/>
    <col min="15372" max="15372" width="7.140625" style="32" customWidth="1"/>
    <col min="15373" max="15373" width="9.85546875" style="32" customWidth="1"/>
    <col min="15374" max="15374" width="1.5703125" style="32" customWidth="1"/>
    <col min="15375" max="15375" width="9.5703125" style="32" bestFit="1" customWidth="1"/>
    <col min="15376" max="15616" width="9" style="32"/>
    <col min="15617" max="15617" width="3.42578125" style="32" customWidth="1"/>
    <col min="15618" max="15618" width="30.7109375" style="32" customWidth="1"/>
    <col min="15619" max="15619" width="10.7109375" style="32" customWidth="1"/>
    <col min="15620" max="15622" width="0" style="32" hidden="1" customWidth="1"/>
    <col min="15623" max="15623" width="11.42578125" style="32" customWidth="1"/>
    <col min="15624" max="15626" width="0" style="32" hidden="1" customWidth="1"/>
    <col min="15627" max="15627" width="12.42578125" style="32" customWidth="1"/>
    <col min="15628" max="15628" width="7.140625" style="32" customWidth="1"/>
    <col min="15629" max="15629" width="9.85546875" style="32" customWidth="1"/>
    <col min="15630" max="15630" width="1.5703125" style="32" customWidth="1"/>
    <col min="15631" max="15631" width="9.5703125" style="32" bestFit="1" customWidth="1"/>
    <col min="15632" max="15872" width="9" style="32"/>
    <col min="15873" max="15873" width="3.42578125" style="32" customWidth="1"/>
    <col min="15874" max="15874" width="30.7109375" style="32" customWidth="1"/>
    <col min="15875" max="15875" width="10.7109375" style="32" customWidth="1"/>
    <col min="15876" max="15878" width="0" style="32" hidden="1" customWidth="1"/>
    <col min="15879" max="15879" width="11.42578125" style="32" customWidth="1"/>
    <col min="15880" max="15882" width="0" style="32" hidden="1" customWidth="1"/>
    <col min="15883" max="15883" width="12.42578125" style="32" customWidth="1"/>
    <col min="15884" max="15884" width="7.140625" style="32" customWidth="1"/>
    <col min="15885" max="15885" width="9.85546875" style="32" customWidth="1"/>
    <col min="15886" max="15886" width="1.5703125" style="32" customWidth="1"/>
    <col min="15887" max="15887" width="9.5703125" style="32" bestFit="1" customWidth="1"/>
    <col min="15888" max="16128" width="9" style="32"/>
    <col min="16129" max="16129" width="3.42578125" style="32" customWidth="1"/>
    <col min="16130" max="16130" width="30.7109375" style="32" customWidth="1"/>
    <col min="16131" max="16131" width="10.7109375" style="32" customWidth="1"/>
    <col min="16132" max="16134" width="0" style="32" hidden="1" customWidth="1"/>
    <col min="16135" max="16135" width="11.42578125" style="32" customWidth="1"/>
    <col min="16136" max="16138" width="0" style="32" hidden="1" customWidth="1"/>
    <col min="16139" max="16139" width="12.42578125" style="32" customWidth="1"/>
    <col min="16140" max="16140" width="7.140625" style="32" customWidth="1"/>
    <col min="16141" max="16141" width="9.85546875" style="32" customWidth="1"/>
    <col min="16142" max="16142" width="1.5703125" style="32" customWidth="1"/>
    <col min="16143" max="16143" width="9.5703125" style="32" bestFit="1" customWidth="1"/>
    <col min="16144" max="16384" width="9" style="32"/>
  </cols>
  <sheetData>
    <row r="6" spans="1:14" ht="15" customHeight="1" x14ac:dyDescent="0.25">
      <c r="A6" s="189" t="s">
        <v>62</v>
      </c>
      <c r="B6" s="189"/>
    </row>
    <row r="7" spans="1:14" x14ac:dyDescent="0.25">
      <c r="A7" s="190"/>
      <c r="B7" s="190"/>
    </row>
    <row r="8" spans="1:14" x14ac:dyDescent="0.25">
      <c r="A8" s="190"/>
      <c r="B8" s="190"/>
    </row>
    <row r="9" spans="1:14" ht="14.25" customHeight="1" x14ac:dyDescent="0.25">
      <c r="B9" s="33"/>
      <c r="C9" s="34"/>
      <c r="D9" s="35"/>
      <c r="E9" s="35"/>
      <c r="F9" s="35"/>
      <c r="G9" s="34"/>
      <c r="H9" s="35"/>
      <c r="I9" s="35"/>
      <c r="J9" s="34"/>
      <c r="K9" s="34"/>
      <c r="L9" s="35"/>
      <c r="M9" s="36"/>
    </row>
    <row r="10" spans="1:14" ht="15.6" customHeight="1" x14ac:dyDescent="0.25">
      <c r="A10" s="191" t="s">
        <v>90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35"/>
      <c r="M10" s="37"/>
      <c r="N10" s="37"/>
    </row>
    <row r="11" spans="1:14" ht="18.600000000000001" customHeight="1" thickBot="1" x14ac:dyDescent="0.3">
      <c r="B11" s="37"/>
      <c r="C11" s="34"/>
      <c r="D11" s="35"/>
      <c r="E11" s="35"/>
      <c r="F11" s="35"/>
      <c r="G11" s="34"/>
      <c r="H11" s="35"/>
      <c r="I11" s="35"/>
      <c r="J11" s="34"/>
      <c r="K11" s="34"/>
      <c r="L11" s="38"/>
      <c r="M11" s="37"/>
      <c r="N11" s="38"/>
    </row>
    <row r="12" spans="1:14" x14ac:dyDescent="0.25">
      <c r="A12" s="184" t="s">
        <v>71</v>
      </c>
      <c r="B12" s="182" t="s">
        <v>8</v>
      </c>
      <c r="C12" s="55" t="s">
        <v>71</v>
      </c>
      <c r="D12" s="56" t="s">
        <v>1</v>
      </c>
      <c r="E12" s="55" t="s">
        <v>2</v>
      </c>
      <c r="F12" s="56" t="s">
        <v>3</v>
      </c>
      <c r="G12" s="57" t="s">
        <v>4</v>
      </c>
      <c r="H12" s="55" t="s">
        <v>5</v>
      </c>
      <c r="I12" s="55" t="s">
        <v>5</v>
      </c>
      <c r="J12" s="58" t="s">
        <v>5</v>
      </c>
      <c r="K12" s="182" t="s">
        <v>81</v>
      </c>
      <c r="L12" s="55" t="s">
        <v>7</v>
      </c>
      <c r="M12" s="182" t="s">
        <v>14</v>
      </c>
    </row>
    <row r="13" spans="1:14" ht="13.5" customHeight="1" thickBot="1" x14ac:dyDescent="0.3">
      <c r="A13" s="185"/>
      <c r="B13" s="183"/>
      <c r="C13" s="59"/>
      <c r="D13" s="60" t="s">
        <v>9</v>
      </c>
      <c r="E13" s="59" t="s">
        <v>10</v>
      </c>
      <c r="F13" s="60" t="s">
        <v>11</v>
      </c>
      <c r="G13" s="61">
        <v>0.15</v>
      </c>
      <c r="H13" s="62">
        <v>0.28000000000000003</v>
      </c>
      <c r="I13" s="63">
        <v>0.25</v>
      </c>
      <c r="J13" s="62">
        <v>0.3</v>
      </c>
      <c r="K13" s="183"/>
      <c r="L13" s="59" t="s">
        <v>13</v>
      </c>
      <c r="M13" s="183"/>
    </row>
    <row r="14" spans="1:14" ht="14.25" customHeight="1" x14ac:dyDescent="0.25">
      <c r="A14" s="161">
        <v>2300474</v>
      </c>
      <c r="B14" s="65" t="s">
        <v>15</v>
      </c>
      <c r="C14" s="66">
        <v>2300224</v>
      </c>
      <c r="D14" s="67">
        <v>281</v>
      </c>
      <c r="E14" s="68">
        <v>138.79</v>
      </c>
      <c r="F14" s="69">
        <f>1-(E14/C14)</f>
        <v>0.99993966239809684</v>
      </c>
      <c r="G14" s="68">
        <v>350</v>
      </c>
      <c r="H14" s="67">
        <f>$C14*(1-H$13)</f>
        <v>1656161.28</v>
      </c>
      <c r="I14" s="68">
        <f>$C14*(1-I$13)</f>
        <v>1725168</v>
      </c>
      <c r="J14" s="69">
        <f>$C14*(1-J$13)</f>
        <v>1610156.7999999998</v>
      </c>
      <c r="K14" s="70"/>
      <c r="L14" s="71"/>
      <c r="M14" s="72">
        <f t="shared" ref="M14:M37" si="0">L14*K14*G14</f>
        <v>0</v>
      </c>
    </row>
    <row r="15" spans="1:14" ht="13.5" customHeight="1" x14ac:dyDescent="0.25">
      <c r="A15" s="162">
        <v>2300452</v>
      </c>
      <c r="B15" s="73" t="s">
        <v>16</v>
      </c>
      <c r="C15" s="74">
        <v>2300202</v>
      </c>
      <c r="D15" s="75"/>
      <c r="E15" s="76"/>
      <c r="F15" s="77"/>
      <c r="G15" s="76">
        <v>266</v>
      </c>
      <c r="H15" s="75"/>
      <c r="I15" s="76"/>
      <c r="J15" s="77"/>
      <c r="K15" s="78"/>
      <c r="L15" s="79"/>
      <c r="M15" s="80">
        <f t="shared" si="0"/>
        <v>0</v>
      </c>
    </row>
    <row r="16" spans="1:14" ht="15" customHeight="1" x14ac:dyDescent="0.25">
      <c r="A16" s="162">
        <v>2300475</v>
      </c>
      <c r="B16" s="73" t="s">
        <v>17</v>
      </c>
      <c r="C16" s="74">
        <v>2300225</v>
      </c>
      <c r="D16" s="75"/>
      <c r="E16" s="76"/>
      <c r="F16" s="77"/>
      <c r="G16" s="76">
        <v>242</v>
      </c>
      <c r="H16" s="75"/>
      <c r="I16" s="76"/>
      <c r="J16" s="77"/>
      <c r="K16" s="78"/>
      <c r="L16" s="79"/>
      <c r="M16" s="80">
        <f t="shared" si="0"/>
        <v>0</v>
      </c>
    </row>
    <row r="17" spans="1:15" ht="15" customHeight="1" x14ac:dyDescent="0.25">
      <c r="A17" s="162">
        <v>2300476</v>
      </c>
      <c r="B17" s="73" t="s">
        <v>18</v>
      </c>
      <c r="C17" s="74">
        <v>2300226</v>
      </c>
      <c r="D17" s="75"/>
      <c r="E17" s="76"/>
      <c r="F17" s="77"/>
      <c r="G17" s="76">
        <v>217</v>
      </c>
      <c r="H17" s="75"/>
      <c r="I17" s="76"/>
      <c r="J17" s="77"/>
      <c r="K17" s="78"/>
      <c r="L17" s="79"/>
      <c r="M17" s="80">
        <f t="shared" si="0"/>
        <v>0</v>
      </c>
      <c r="O17" s="39"/>
    </row>
    <row r="18" spans="1:15" ht="14.25" customHeight="1" x14ac:dyDescent="0.25">
      <c r="A18" s="162">
        <v>2300453</v>
      </c>
      <c r="B18" s="73" t="s">
        <v>20</v>
      </c>
      <c r="C18" s="74">
        <v>2300203</v>
      </c>
      <c r="D18" s="75">
        <v>212.93</v>
      </c>
      <c r="E18" s="76">
        <v>124.97</v>
      </c>
      <c r="F18" s="77">
        <f>1-(E18/C18)</f>
        <v>0.99994567001260326</v>
      </c>
      <c r="G18" s="76">
        <v>229</v>
      </c>
      <c r="H18" s="75">
        <f t="shared" ref="H18:J23" si="1">$C18*(1-H$13)</f>
        <v>1656146.16</v>
      </c>
      <c r="I18" s="76">
        <f t="shared" si="1"/>
        <v>1725152.25</v>
      </c>
      <c r="J18" s="77">
        <f t="shared" si="1"/>
        <v>1610142.0999999999</v>
      </c>
      <c r="K18" s="78"/>
      <c r="L18" s="79"/>
      <c r="M18" s="80">
        <f t="shared" si="0"/>
        <v>0</v>
      </c>
    </row>
    <row r="19" spans="1:15" ht="14.25" customHeight="1" x14ac:dyDescent="0.25">
      <c r="A19" s="162">
        <v>2301785</v>
      </c>
      <c r="B19" s="73" t="s">
        <v>76</v>
      </c>
      <c r="C19" s="74"/>
      <c r="D19" s="75"/>
      <c r="E19" s="76"/>
      <c r="F19" s="77"/>
      <c r="G19" s="76">
        <v>312</v>
      </c>
      <c r="H19" s="75"/>
      <c r="I19" s="76"/>
      <c r="J19" s="77"/>
      <c r="K19" s="78">
        <v>1</v>
      </c>
      <c r="L19" s="79">
        <v>1</v>
      </c>
      <c r="M19" s="80">
        <f t="shared" si="0"/>
        <v>312</v>
      </c>
    </row>
    <row r="20" spans="1:15" ht="14.25" customHeight="1" x14ac:dyDescent="0.25">
      <c r="A20" s="162">
        <v>2301788</v>
      </c>
      <c r="B20" s="73" t="s">
        <v>21</v>
      </c>
      <c r="C20" s="74"/>
      <c r="D20" s="75"/>
      <c r="E20" s="76"/>
      <c r="F20" s="77"/>
      <c r="G20" s="76">
        <v>204</v>
      </c>
      <c r="H20" s="75"/>
      <c r="I20" s="76"/>
      <c r="J20" s="77"/>
      <c r="K20" s="78"/>
      <c r="L20" s="79"/>
      <c r="M20" s="80">
        <f t="shared" si="0"/>
        <v>0</v>
      </c>
    </row>
    <row r="21" spans="1:15" ht="14.25" customHeight="1" x14ac:dyDescent="0.25">
      <c r="A21" s="162">
        <v>2301790</v>
      </c>
      <c r="B21" s="73" t="s">
        <v>22</v>
      </c>
      <c r="C21" s="74"/>
      <c r="D21" s="75"/>
      <c r="E21" s="76"/>
      <c r="F21" s="77"/>
      <c r="G21" s="76">
        <v>179</v>
      </c>
      <c r="H21" s="75"/>
      <c r="I21" s="76"/>
      <c r="J21" s="77"/>
      <c r="K21" s="78">
        <v>20</v>
      </c>
      <c r="L21" s="79">
        <v>1</v>
      </c>
      <c r="M21" s="80">
        <f t="shared" si="0"/>
        <v>3580</v>
      </c>
    </row>
    <row r="22" spans="1:15" ht="14.25" customHeight="1" x14ac:dyDescent="0.25">
      <c r="A22" s="162">
        <v>2301786</v>
      </c>
      <c r="B22" s="73" t="s">
        <v>23</v>
      </c>
      <c r="C22" s="74"/>
      <c r="D22" s="75"/>
      <c r="E22" s="76"/>
      <c r="F22" s="77"/>
      <c r="G22" s="76">
        <v>274</v>
      </c>
      <c r="H22" s="75"/>
      <c r="I22" s="76"/>
      <c r="J22" s="77"/>
      <c r="K22" s="78"/>
      <c r="L22" s="79"/>
      <c r="M22" s="80">
        <f t="shared" si="0"/>
        <v>0</v>
      </c>
    </row>
    <row r="23" spans="1:15" ht="14.25" customHeight="1" x14ac:dyDescent="0.25">
      <c r="A23" s="162">
        <v>2300454</v>
      </c>
      <c r="B23" s="73" t="s">
        <v>24</v>
      </c>
      <c r="C23" s="74">
        <v>2300204</v>
      </c>
      <c r="D23" s="75">
        <v>144.82</v>
      </c>
      <c r="E23" s="76">
        <v>103.57</v>
      </c>
      <c r="F23" s="77">
        <f>1-(E23/C23)</f>
        <v>0.99995497355886698</v>
      </c>
      <c r="G23" s="76">
        <v>191</v>
      </c>
      <c r="H23" s="75">
        <f t="shared" si="1"/>
        <v>1656146.88</v>
      </c>
      <c r="I23" s="76">
        <f t="shared" si="1"/>
        <v>1725153</v>
      </c>
      <c r="J23" s="77">
        <f t="shared" si="1"/>
        <v>1610142.7999999998</v>
      </c>
      <c r="K23" s="78"/>
      <c r="L23" s="79"/>
      <c r="M23" s="80">
        <f t="shared" si="0"/>
        <v>0</v>
      </c>
    </row>
    <row r="24" spans="1:15" ht="14.25" customHeight="1" x14ac:dyDescent="0.25">
      <c r="A24" s="162">
        <v>2301787</v>
      </c>
      <c r="B24" s="81" t="s">
        <v>25</v>
      </c>
      <c r="C24" s="82"/>
      <c r="D24" s="83"/>
      <c r="E24" s="84"/>
      <c r="F24" s="85"/>
      <c r="G24" s="84">
        <v>166</v>
      </c>
      <c r="H24" s="83"/>
      <c r="I24" s="84"/>
      <c r="J24" s="85"/>
      <c r="K24" s="86"/>
      <c r="L24" s="87"/>
      <c r="M24" s="88">
        <f t="shared" si="0"/>
        <v>0</v>
      </c>
    </row>
    <row r="25" spans="1:15" ht="14.25" customHeight="1" x14ac:dyDescent="0.25">
      <c r="A25" s="162">
        <v>2301789</v>
      </c>
      <c r="B25" s="73" t="s">
        <v>26</v>
      </c>
      <c r="C25" s="82"/>
      <c r="D25" s="83"/>
      <c r="E25" s="84"/>
      <c r="F25" s="85"/>
      <c r="G25" s="84">
        <v>141</v>
      </c>
      <c r="H25" s="83"/>
      <c r="I25" s="84"/>
      <c r="J25" s="85"/>
      <c r="K25" s="86"/>
      <c r="L25" s="87"/>
      <c r="M25" s="88">
        <f t="shared" si="0"/>
        <v>0</v>
      </c>
    </row>
    <row r="26" spans="1:15" ht="14.25" customHeight="1" x14ac:dyDescent="0.25">
      <c r="A26" s="162">
        <v>2301791</v>
      </c>
      <c r="B26" s="73" t="s">
        <v>27</v>
      </c>
      <c r="C26" s="82">
        <v>430.1</v>
      </c>
      <c r="D26" s="83"/>
      <c r="E26" s="84"/>
      <c r="F26" s="85"/>
      <c r="G26" s="84">
        <v>402</v>
      </c>
      <c r="H26" s="83"/>
      <c r="I26" s="84"/>
      <c r="J26" s="85"/>
      <c r="K26" s="86"/>
      <c r="L26" s="87"/>
      <c r="M26" s="88">
        <f t="shared" si="0"/>
        <v>0</v>
      </c>
    </row>
    <row r="27" spans="1:15" ht="14.25" customHeight="1" x14ac:dyDescent="0.25">
      <c r="A27" s="162">
        <v>2300467</v>
      </c>
      <c r="B27" s="89" t="s">
        <v>28</v>
      </c>
      <c r="C27" s="74">
        <v>2300217</v>
      </c>
      <c r="D27" s="75"/>
      <c r="E27" s="76"/>
      <c r="F27" s="77"/>
      <c r="G27" s="76">
        <v>306</v>
      </c>
      <c r="H27" s="75"/>
      <c r="I27" s="76"/>
      <c r="J27" s="77"/>
      <c r="K27" s="78"/>
      <c r="L27" s="79"/>
      <c r="M27" s="80">
        <f t="shared" si="0"/>
        <v>0</v>
      </c>
    </row>
    <row r="28" spans="1:15" ht="15.75" customHeight="1" x14ac:dyDescent="0.25">
      <c r="A28" s="162">
        <v>2301799</v>
      </c>
      <c r="B28" s="73" t="s">
        <v>29</v>
      </c>
      <c r="C28" s="74">
        <v>297</v>
      </c>
      <c r="D28" s="75"/>
      <c r="E28" s="76"/>
      <c r="F28" s="77"/>
      <c r="G28" s="76">
        <v>278</v>
      </c>
      <c r="H28" s="75"/>
      <c r="I28" s="76"/>
      <c r="J28" s="77"/>
      <c r="K28" s="78"/>
      <c r="L28" s="79"/>
      <c r="M28" s="80">
        <f t="shared" si="0"/>
        <v>0</v>
      </c>
    </row>
    <row r="29" spans="1:15" ht="15.75" customHeight="1" x14ac:dyDescent="0.25">
      <c r="A29" s="162">
        <v>2301802</v>
      </c>
      <c r="B29" s="73" t="s">
        <v>30</v>
      </c>
      <c r="C29" s="74">
        <v>266.3</v>
      </c>
      <c r="D29" s="75"/>
      <c r="E29" s="76"/>
      <c r="F29" s="77"/>
      <c r="G29" s="76">
        <v>249</v>
      </c>
      <c r="H29" s="75"/>
      <c r="I29" s="76"/>
      <c r="J29" s="77"/>
      <c r="K29" s="78"/>
      <c r="L29" s="79"/>
      <c r="M29" s="80">
        <f t="shared" si="0"/>
        <v>0</v>
      </c>
    </row>
    <row r="30" spans="1:15" ht="14.25" customHeight="1" x14ac:dyDescent="0.25">
      <c r="A30" s="162">
        <v>2301792</v>
      </c>
      <c r="B30" s="73" t="s">
        <v>31</v>
      </c>
      <c r="C30" s="74">
        <v>384.1</v>
      </c>
      <c r="D30" s="75"/>
      <c r="E30" s="76"/>
      <c r="F30" s="77"/>
      <c r="G30" s="76">
        <v>359</v>
      </c>
      <c r="H30" s="75"/>
      <c r="I30" s="76"/>
      <c r="J30" s="77"/>
      <c r="K30" s="78"/>
      <c r="L30" s="79"/>
      <c r="M30" s="80">
        <f t="shared" si="0"/>
        <v>0</v>
      </c>
    </row>
    <row r="31" spans="1:15" ht="15" customHeight="1" x14ac:dyDescent="0.25">
      <c r="A31" s="162">
        <v>2300468</v>
      </c>
      <c r="B31" s="73" t="s">
        <v>32</v>
      </c>
      <c r="C31" s="74">
        <v>2300218</v>
      </c>
      <c r="D31" s="75"/>
      <c r="E31" s="76"/>
      <c r="F31" s="77"/>
      <c r="G31" s="76">
        <v>263</v>
      </c>
      <c r="H31" s="75"/>
      <c r="I31" s="76"/>
      <c r="J31" s="77"/>
      <c r="K31" s="78"/>
      <c r="L31" s="79"/>
      <c r="M31" s="80">
        <f t="shared" si="0"/>
        <v>0</v>
      </c>
    </row>
    <row r="32" spans="1:15" ht="15" customHeight="1" x14ac:dyDescent="0.25">
      <c r="A32" s="162">
        <v>2301798</v>
      </c>
      <c r="B32" s="73" t="s">
        <v>33</v>
      </c>
      <c r="C32" s="74">
        <v>251</v>
      </c>
      <c r="D32" s="75"/>
      <c r="E32" s="76"/>
      <c r="F32" s="77"/>
      <c r="G32" s="76">
        <v>235</v>
      </c>
      <c r="H32" s="75"/>
      <c r="I32" s="76"/>
      <c r="J32" s="77"/>
      <c r="K32" s="78"/>
      <c r="L32" s="79"/>
      <c r="M32" s="80">
        <f t="shared" si="0"/>
        <v>0</v>
      </c>
    </row>
    <row r="33" spans="1:15" ht="15" customHeight="1" x14ac:dyDescent="0.25">
      <c r="A33" s="162">
        <v>2301801</v>
      </c>
      <c r="B33" s="73" t="s">
        <v>34</v>
      </c>
      <c r="C33" s="74">
        <v>220.3</v>
      </c>
      <c r="D33" s="75"/>
      <c r="E33" s="76"/>
      <c r="F33" s="77"/>
      <c r="G33" s="76">
        <v>206</v>
      </c>
      <c r="H33" s="75"/>
      <c r="I33" s="76"/>
      <c r="J33" s="77"/>
      <c r="K33" s="78"/>
      <c r="L33" s="79"/>
      <c r="M33" s="80">
        <f t="shared" si="0"/>
        <v>0</v>
      </c>
    </row>
    <row r="34" spans="1:15" ht="14.25" customHeight="1" x14ac:dyDescent="0.25">
      <c r="A34" s="162">
        <v>2301793</v>
      </c>
      <c r="B34" s="73" t="s">
        <v>35</v>
      </c>
      <c r="C34" s="74">
        <v>337</v>
      </c>
      <c r="D34" s="75"/>
      <c r="E34" s="76"/>
      <c r="F34" s="77"/>
      <c r="G34" s="76">
        <v>315</v>
      </c>
      <c r="H34" s="75"/>
      <c r="I34" s="76"/>
      <c r="J34" s="77"/>
      <c r="K34" s="78"/>
      <c r="L34" s="79"/>
      <c r="M34" s="80">
        <f t="shared" si="0"/>
        <v>0</v>
      </c>
    </row>
    <row r="35" spans="1:15" ht="15" customHeight="1" x14ac:dyDescent="0.25">
      <c r="A35" s="162">
        <v>2300469</v>
      </c>
      <c r="B35" s="73" t="s">
        <v>36</v>
      </c>
      <c r="C35" s="74">
        <v>2300219</v>
      </c>
      <c r="D35" s="75"/>
      <c r="E35" s="76"/>
      <c r="F35" s="77"/>
      <c r="G35" s="76">
        <v>219</v>
      </c>
      <c r="H35" s="75"/>
      <c r="I35" s="76"/>
      <c r="J35" s="77"/>
      <c r="K35" s="78"/>
      <c r="L35" s="79"/>
      <c r="M35" s="80">
        <f t="shared" si="0"/>
        <v>0</v>
      </c>
    </row>
    <row r="36" spans="1:15" ht="15" customHeight="1" x14ac:dyDescent="0.25">
      <c r="A36" s="162">
        <v>2301797</v>
      </c>
      <c r="B36" s="73" t="s">
        <v>37</v>
      </c>
      <c r="C36" s="90">
        <v>203.9</v>
      </c>
      <c r="D36" s="91"/>
      <c r="E36" s="92"/>
      <c r="F36" s="93"/>
      <c r="G36" s="92">
        <v>191</v>
      </c>
      <c r="H36" s="91"/>
      <c r="I36" s="92"/>
      <c r="J36" s="93"/>
      <c r="K36" s="94"/>
      <c r="L36" s="95"/>
      <c r="M36" s="96">
        <f t="shared" si="0"/>
        <v>0</v>
      </c>
    </row>
    <row r="37" spans="1:15" ht="16.5" customHeight="1" thickBot="1" x14ac:dyDescent="0.3">
      <c r="A37" s="163">
        <v>2301800</v>
      </c>
      <c r="B37" s="97" t="s">
        <v>38</v>
      </c>
      <c r="C37" s="98">
        <v>173.2</v>
      </c>
      <c r="D37" s="99"/>
      <c r="E37" s="100"/>
      <c r="F37" s="101"/>
      <c r="G37" s="100">
        <v>162</v>
      </c>
      <c r="H37" s="99"/>
      <c r="I37" s="100"/>
      <c r="J37" s="101"/>
      <c r="K37" s="102"/>
      <c r="L37" s="103"/>
      <c r="M37" s="104">
        <f t="shared" si="0"/>
        <v>0</v>
      </c>
    </row>
    <row r="38" spans="1:15" ht="16.5" thickBot="1" x14ac:dyDescent="0.3">
      <c r="A38" s="164"/>
      <c r="B38" s="105" t="s">
        <v>39</v>
      </c>
      <c r="C38" s="106"/>
      <c r="D38" s="107"/>
      <c r="E38" s="108"/>
      <c r="F38" s="109"/>
      <c r="G38" s="108"/>
      <c r="H38" s="107"/>
      <c r="I38" s="108"/>
      <c r="J38" s="109"/>
      <c r="K38" s="110"/>
      <c r="L38" s="111"/>
      <c r="M38" s="106"/>
    </row>
    <row r="39" spans="1:15" ht="15" customHeight="1" x14ac:dyDescent="0.25">
      <c r="A39" s="161">
        <v>2300471</v>
      </c>
      <c r="B39" s="65" t="s">
        <v>40</v>
      </c>
      <c r="C39" s="70">
        <v>2300221</v>
      </c>
      <c r="D39" s="72"/>
      <c r="E39" s="72"/>
      <c r="F39" s="112"/>
      <c r="G39" s="68">
        <v>250</v>
      </c>
      <c r="H39" s="113"/>
      <c r="I39" s="72"/>
      <c r="J39" s="72"/>
      <c r="K39" s="114"/>
      <c r="L39" s="70"/>
      <c r="M39" s="113">
        <f t="shared" ref="M39:M57" si="2">L39*K39*G39</f>
        <v>0</v>
      </c>
    </row>
    <row r="40" spans="1:15" ht="15" customHeight="1" x14ac:dyDescent="0.25">
      <c r="A40" s="162">
        <v>2300455</v>
      </c>
      <c r="B40" s="73" t="s">
        <v>41</v>
      </c>
      <c r="C40" s="78">
        <v>2300205</v>
      </c>
      <c r="D40" s="80"/>
      <c r="E40" s="80">
        <v>89.1</v>
      </c>
      <c r="F40" s="115"/>
      <c r="G40" s="76">
        <v>166</v>
      </c>
      <c r="H40" s="116"/>
      <c r="I40" s="80"/>
      <c r="J40" s="80"/>
      <c r="K40" s="117"/>
      <c r="L40" s="78"/>
      <c r="M40" s="116">
        <f t="shared" si="2"/>
        <v>0</v>
      </c>
    </row>
    <row r="41" spans="1:15" ht="15" customHeight="1" x14ac:dyDescent="0.25">
      <c r="A41" s="162">
        <v>2300472</v>
      </c>
      <c r="B41" s="73" t="s">
        <v>42</v>
      </c>
      <c r="C41" s="78">
        <v>2300222</v>
      </c>
      <c r="D41" s="80"/>
      <c r="E41" s="80"/>
      <c r="F41" s="115"/>
      <c r="G41" s="76">
        <v>141</v>
      </c>
      <c r="H41" s="116"/>
      <c r="I41" s="80"/>
      <c r="J41" s="80"/>
      <c r="K41" s="117"/>
      <c r="L41" s="78"/>
      <c r="M41" s="116">
        <f t="shared" si="2"/>
        <v>0</v>
      </c>
    </row>
    <row r="42" spans="1:15" ht="14.25" customHeight="1" x14ac:dyDescent="0.25">
      <c r="A42" s="162">
        <v>2300473</v>
      </c>
      <c r="B42" s="73" t="s">
        <v>43</v>
      </c>
      <c r="C42" s="78">
        <v>2300223</v>
      </c>
      <c r="D42" s="80"/>
      <c r="E42" s="80">
        <v>30.68</v>
      </c>
      <c r="F42" s="115"/>
      <c r="G42" s="76">
        <v>117</v>
      </c>
      <c r="H42" s="116"/>
      <c r="I42" s="80"/>
      <c r="J42" s="80"/>
      <c r="K42" s="117"/>
      <c r="L42" s="78"/>
      <c r="M42" s="116">
        <f t="shared" si="2"/>
        <v>0</v>
      </c>
    </row>
    <row r="43" spans="1:15" ht="15.75" customHeight="1" x14ac:dyDescent="0.25">
      <c r="A43" s="162">
        <v>2301794</v>
      </c>
      <c r="B43" s="89" t="s">
        <v>44</v>
      </c>
      <c r="C43" s="78">
        <v>307.10000000000002</v>
      </c>
      <c r="D43" s="80"/>
      <c r="E43" s="80"/>
      <c r="F43" s="115"/>
      <c r="G43" s="76">
        <v>287</v>
      </c>
      <c r="H43" s="116"/>
      <c r="I43" s="80"/>
      <c r="J43" s="80"/>
      <c r="K43" s="117"/>
      <c r="L43" s="78"/>
      <c r="M43" s="116">
        <f t="shared" si="2"/>
        <v>0</v>
      </c>
    </row>
    <row r="44" spans="1:15" ht="14.25" customHeight="1" x14ac:dyDescent="0.25">
      <c r="A44" s="162">
        <v>2300470</v>
      </c>
      <c r="B44" s="73" t="s">
        <v>45</v>
      </c>
      <c r="C44" s="78">
        <v>2300220</v>
      </c>
      <c r="D44" s="80"/>
      <c r="E44" s="80"/>
      <c r="F44" s="115"/>
      <c r="G44" s="76">
        <v>191</v>
      </c>
      <c r="H44" s="116"/>
      <c r="I44" s="80"/>
      <c r="J44" s="80"/>
      <c r="K44" s="117"/>
      <c r="L44" s="78"/>
      <c r="M44" s="116">
        <f t="shared" si="2"/>
        <v>0</v>
      </c>
    </row>
    <row r="45" spans="1:15" ht="14.25" customHeight="1" x14ac:dyDescent="0.25">
      <c r="A45" s="162">
        <v>2301795</v>
      </c>
      <c r="B45" s="73" t="s">
        <v>46</v>
      </c>
      <c r="C45" s="78">
        <v>174</v>
      </c>
      <c r="D45" s="80"/>
      <c r="E45" s="80"/>
      <c r="F45" s="115"/>
      <c r="G45" s="76">
        <v>163</v>
      </c>
      <c r="H45" s="116"/>
      <c r="I45" s="80"/>
      <c r="J45" s="80"/>
      <c r="K45" s="117"/>
      <c r="L45" s="78"/>
      <c r="M45" s="116">
        <f t="shared" si="2"/>
        <v>0</v>
      </c>
    </row>
    <row r="46" spans="1:15" ht="16.5" customHeight="1" thickBot="1" x14ac:dyDescent="0.3">
      <c r="A46" s="162">
        <v>2301796</v>
      </c>
      <c r="B46" s="118" t="s">
        <v>47</v>
      </c>
      <c r="C46" s="102">
        <v>143.30000000000001</v>
      </c>
      <c r="D46" s="104"/>
      <c r="E46" s="104"/>
      <c r="F46" s="119"/>
      <c r="G46" s="100">
        <v>134</v>
      </c>
      <c r="H46" s="120"/>
      <c r="I46" s="104"/>
      <c r="J46" s="104"/>
      <c r="K46" s="121"/>
      <c r="L46" s="102"/>
      <c r="M46" s="120">
        <f t="shared" si="2"/>
        <v>0</v>
      </c>
    </row>
    <row r="47" spans="1:15" s="40" customFormat="1" ht="16.5" customHeight="1" x14ac:dyDescent="0.25">
      <c r="A47" s="165">
        <v>2300457</v>
      </c>
      <c r="B47" s="122" t="s">
        <v>48</v>
      </c>
      <c r="C47" s="70">
        <v>2300207</v>
      </c>
      <c r="D47" s="72">
        <v>33.6</v>
      </c>
      <c r="E47" s="72">
        <v>13.3</v>
      </c>
      <c r="F47" s="112">
        <f t="shared" ref="F47:F57" si="3">1-(E47/C47)</f>
        <v>0.9999942179116923</v>
      </c>
      <c r="G47" s="68">
        <v>22</v>
      </c>
      <c r="H47" s="113">
        <f t="shared" ref="H47:J57" si="4">$C47*(1-H$13)</f>
        <v>1656149.04</v>
      </c>
      <c r="I47" s="72">
        <f t="shared" si="4"/>
        <v>1725155.25</v>
      </c>
      <c r="J47" s="72">
        <f t="shared" si="4"/>
        <v>1610144.9</v>
      </c>
      <c r="K47" s="114"/>
      <c r="L47" s="70"/>
      <c r="M47" s="113">
        <f t="shared" si="2"/>
        <v>0</v>
      </c>
    </row>
    <row r="48" spans="1:15" ht="15" customHeight="1" x14ac:dyDescent="0.25">
      <c r="A48" s="162">
        <v>2300458</v>
      </c>
      <c r="B48" s="73" t="s">
        <v>49</v>
      </c>
      <c r="C48" s="78">
        <v>2300208</v>
      </c>
      <c r="D48" s="80">
        <v>50</v>
      </c>
      <c r="E48" s="80">
        <v>30.09</v>
      </c>
      <c r="F48" s="115">
        <f t="shared" si="3"/>
        <v>0.9999869185743202</v>
      </c>
      <c r="G48" s="76">
        <v>54</v>
      </c>
      <c r="H48" s="116">
        <f t="shared" si="4"/>
        <v>1656149.76</v>
      </c>
      <c r="I48" s="80">
        <f t="shared" si="4"/>
        <v>1725156</v>
      </c>
      <c r="J48" s="80">
        <f t="shared" si="4"/>
        <v>1610145.5999999999</v>
      </c>
      <c r="K48" s="117"/>
      <c r="L48" s="78"/>
      <c r="M48" s="116">
        <f t="shared" si="2"/>
        <v>0</v>
      </c>
      <c r="O48" s="39"/>
    </row>
    <row r="49" spans="1:15" ht="15" customHeight="1" x14ac:dyDescent="0.25">
      <c r="A49" s="162">
        <v>2300464</v>
      </c>
      <c r="B49" s="73" t="s">
        <v>72</v>
      </c>
      <c r="C49" s="78">
        <v>2300214</v>
      </c>
      <c r="D49" s="80"/>
      <c r="E49" s="80"/>
      <c r="F49" s="115"/>
      <c r="G49" s="76">
        <v>25</v>
      </c>
      <c r="H49" s="116"/>
      <c r="I49" s="80"/>
      <c r="J49" s="80"/>
      <c r="K49" s="117"/>
      <c r="L49" s="78"/>
      <c r="M49" s="116">
        <f t="shared" si="2"/>
        <v>0</v>
      </c>
      <c r="O49" s="39"/>
    </row>
    <row r="50" spans="1:15" ht="15" customHeight="1" x14ac:dyDescent="0.25">
      <c r="A50" s="162">
        <v>2300465</v>
      </c>
      <c r="B50" s="73" t="s">
        <v>73</v>
      </c>
      <c r="C50" s="78">
        <v>2300215</v>
      </c>
      <c r="D50" s="80"/>
      <c r="E50" s="80"/>
      <c r="F50" s="115"/>
      <c r="G50" s="76">
        <v>60</v>
      </c>
      <c r="H50" s="116"/>
      <c r="I50" s="80"/>
      <c r="J50" s="80"/>
      <c r="K50" s="117"/>
      <c r="L50" s="78"/>
      <c r="M50" s="116">
        <f t="shared" si="2"/>
        <v>0</v>
      </c>
      <c r="O50" s="39"/>
    </row>
    <row r="51" spans="1:15" ht="15" customHeight="1" x14ac:dyDescent="0.25">
      <c r="A51" s="162">
        <v>2300466</v>
      </c>
      <c r="B51" s="73" t="s">
        <v>74</v>
      </c>
      <c r="C51" s="78">
        <v>2300216</v>
      </c>
      <c r="D51" s="80"/>
      <c r="E51" s="80"/>
      <c r="F51" s="115"/>
      <c r="G51" s="76">
        <v>60</v>
      </c>
      <c r="H51" s="116"/>
      <c r="I51" s="80"/>
      <c r="J51" s="80"/>
      <c r="K51" s="117"/>
      <c r="L51" s="78"/>
      <c r="M51" s="116">
        <f t="shared" si="2"/>
        <v>0</v>
      </c>
      <c r="O51" s="39"/>
    </row>
    <row r="52" spans="1:15" s="40" customFormat="1" ht="15.75" customHeight="1" x14ac:dyDescent="0.25">
      <c r="A52" s="165">
        <v>2300459</v>
      </c>
      <c r="B52" s="123" t="s">
        <v>50</v>
      </c>
      <c r="C52" s="78">
        <v>2300209</v>
      </c>
      <c r="D52" s="80">
        <v>18.100000000000001</v>
      </c>
      <c r="E52" s="80">
        <v>7.52</v>
      </c>
      <c r="F52" s="115">
        <f t="shared" si="3"/>
        <v>0.99999673073185957</v>
      </c>
      <c r="G52" s="76">
        <v>14</v>
      </c>
      <c r="H52" s="116">
        <f t="shared" si="4"/>
        <v>1656150.48</v>
      </c>
      <c r="I52" s="80">
        <f t="shared" si="4"/>
        <v>1725156.75</v>
      </c>
      <c r="J52" s="80">
        <f t="shared" si="4"/>
        <v>1610146.2999999998</v>
      </c>
      <c r="K52" s="117"/>
      <c r="L52" s="78"/>
      <c r="M52" s="116">
        <f>L52*K52*G52</f>
        <v>0</v>
      </c>
    </row>
    <row r="53" spans="1:15" ht="16.5" customHeight="1" x14ac:dyDescent="0.25">
      <c r="A53" s="162">
        <v>2300460</v>
      </c>
      <c r="B53" s="73" t="s">
        <v>51</v>
      </c>
      <c r="C53" s="78">
        <v>2300210</v>
      </c>
      <c r="D53" s="80">
        <v>0</v>
      </c>
      <c r="E53" s="80">
        <v>3.3</v>
      </c>
      <c r="F53" s="115">
        <f t="shared" si="3"/>
        <v>0.99999856534838127</v>
      </c>
      <c r="G53" s="76">
        <v>5</v>
      </c>
      <c r="H53" s="116">
        <f t="shared" si="4"/>
        <v>1656151.2</v>
      </c>
      <c r="I53" s="80">
        <f t="shared" si="4"/>
        <v>1725157.5</v>
      </c>
      <c r="J53" s="80">
        <f t="shared" si="4"/>
        <v>1610147</v>
      </c>
      <c r="K53" s="117"/>
      <c r="L53" s="78"/>
      <c r="M53" s="116">
        <f>L53*K53*G53</f>
        <v>0</v>
      </c>
    </row>
    <row r="54" spans="1:15" s="40" customFormat="1" ht="15.75" customHeight="1" x14ac:dyDescent="0.25">
      <c r="A54" s="165">
        <v>2300456</v>
      </c>
      <c r="B54" s="124" t="s">
        <v>52</v>
      </c>
      <c r="C54" s="86">
        <v>2300206</v>
      </c>
      <c r="D54" s="88">
        <v>76</v>
      </c>
      <c r="E54" s="88">
        <v>40.5</v>
      </c>
      <c r="F54" s="125">
        <f t="shared" si="3"/>
        <v>0.99998239288133328</v>
      </c>
      <c r="G54" s="76">
        <v>74</v>
      </c>
      <c r="H54" s="126">
        <f t="shared" si="4"/>
        <v>1656148.3199999998</v>
      </c>
      <c r="I54" s="88">
        <f t="shared" si="4"/>
        <v>1725154.5</v>
      </c>
      <c r="J54" s="88">
        <f t="shared" si="4"/>
        <v>1610144.2</v>
      </c>
      <c r="K54" s="127"/>
      <c r="L54" s="86"/>
      <c r="M54" s="126">
        <f t="shared" si="2"/>
        <v>0</v>
      </c>
    </row>
    <row r="55" spans="1:15" ht="15.75" customHeight="1" x14ac:dyDescent="0.25">
      <c r="A55" s="162">
        <v>2300461</v>
      </c>
      <c r="B55" s="73" t="s">
        <v>53</v>
      </c>
      <c r="C55" s="78">
        <v>2300211</v>
      </c>
      <c r="D55" s="80">
        <v>250</v>
      </c>
      <c r="E55" s="80">
        <v>61.33</v>
      </c>
      <c r="F55" s="115">
        <f t="shared" si="3"/>
        <v>0.99997333722862813</v>
      </c>
      <c r="G55" s="76">
        <v>102</v>
      </c>
      <c r="H55" s="116">
        <f t="shared" si="4"/>
        <v>1656151.92</v>
      </c>
      <c r="I55" s="80">
        <f t="shared" si="4"/>
        <v>1725158.25</v>
      </c>
      <c r="J55" s="80">
        <f t="shared" si="4"/>
        <v>1610147.7</v>
      </c>
      <c r="K55" s="117">
        <v>1</v>
      </c>
      <c r="L55" s="78">
        <v>2</v>
      </c>
      <c r="M55" s="116">
        <f t="shared" si="2"/>
        <v>204</v>
      </c>
    </row>
    <row r="56" spans="1:15" ht="16.5" customHeight="1" x14ac:dyDescent="0.25">
      <c r="A56" s="162">
        <v>2300462</v>
      </c>
      <c r="B56" s="73" t="s">
        <v>54</v>
      </c>
      <c r="C56" s="78">
        <v>2300212</v>
      </c>
      <c r="D56" s="80">
        <v>300</v>
      </c>
      <c r="E56" s="80">
        <v>92</v>
      </c>
      <c r="F56" s="115">
        <f t="shared" si="3"/>
        <v>0.99996000368661675</v>
      </c>
      <c r="G56" s="76">
        <v>152</v>
      </c>
      <c r="H56" s="116">
        <f t="shared" si="4"/>
        <v>1656152.64</v>
      </c>
      <c r="I56" s="80">
        <f t="shared" si="4"/>
        <v>1725159</v>
      </c>
      <c r="J56" s="80">
        <f t="shared" si="4"/>
        <v>1610148.4</v>
      </c>
      <c r="K56" s="117"/>
      <c r="L56" s="78"/>
      <c r="M56" s="116">
        <f t="shared" si="2"/>
        <v>0</v>
      </c>
    </row>
    <row r="57" spans="1:15" ht="15.75" customHeight="1" thickBot="1" x14ac:dyDescent="0.3">
      <c r="A57" s="166">
        <v>2300463</v>
      </c>
      <c r="B57" s="118" t="s">
        <v>55</v>
      </c>
      <c r="C57" s="102">
        <v>2300213</v>
      </c>
      <c r="D57" s="104">
        <v>600</v>
      </c>
      <c r="E57" s="104">
        <v>246.47</v>
      </c>
      <c r="F57" s="119">
        <f t="shared" si="3"/>
        <v>0.99989284905354414</v>
      </c>
      <c r="G57" s="100">
        <v>410</v>
      </c>
      <c r="H57" s="120">
        <f t="shared" si="4"/>
        <v>1656153.3599999999</v>
      </c>
      <c r="I57" s="104">
        <f t="shared" si="4"/>
        <v>1725159.75</v>
      </c>
      <c r="J57" s="104">
        <f t="shared" si="4"/>
        <v>1610149.0999999999</v>
      </c>
      <c r="K57" s="121"/>
      <c r="L57" s="102"/>
      <c r="M57" s="120">
        <f t="shared" si="2"/>
        <v>0</v>
      </c>
    </row>
    <row r="58" spans="1:15" ht="18.75" customHeight="1" thickBot="1" x14ac:dyDescent="0.3">
      <c r="A58" s="32" t="s">
        <v>56</v>
      </c>
      <c r="B58" s="9" t="s">
        <v>57</v>
      </c>
      <c r="C58" s="10"/>
      <c r="D58" s="10"/>
      <c r="E58" s="11"/>
      <c r="F58" s="12"/>
      <c r="G58" s="13"/>
      <c r="H58" s="13"/>
      <c r="I58" s="13"/>
      <c r="J58" s="13"/>
      <c r="K58" s="49" t="s">
        <v>58</v>
      </c>
      <c r="L58" s="50"/>
      <c r="M58" s="51">
        <f>SUM(M14:M57)</f>
        <v>4096</v>
      </c>
    </row>
    <row r="59" spans="1:15" ht="18" customHeight="1" thickBot="1" x14ac:dyDescent="0.3">
      <c r="B59"/>
      <c r="C59" s="4"/>
      <c r="D59" s="4"/>
      <c r="E59" s="4"/>
      <c r="F59" s="4"/>
      <c r="G59" s="4"/>
      <c r="H59"/>
      <c r="I59"/>
      <c r="J59"/>
      <c r="K59" s="52" t="s">
        <v>59</v>
      </c>
      <c r="L59" s="53">
        <v>0.17</v>
      </c>
      <c r="M59" s="54">
        <f>M58*L59</f>
        <v>696.32</v>
      </c>
    </row>
    <row r="60" spans="1:15" ht="15.75" customHeight="1" thickBot="1" x14ac:dyDescent="0.3">
      <c r="B60" s="14" t="s">
        <v>61</v>
      </c>
      <c r="C60"/>
      <c r="D60" s="4"/>
      <c r="E60" s="4"/>
      <c r="F60" s="4"/>
      <c r="G60" s="4"/>
      <c r="H60"/>
      <c r="I60"/>
      <c r="J60"/>
      <c r="K60" s="20" t="s">
        <v>60</v>
      </c>
      <c r="L60" s="21"/>
      <c r="M60" s="22">
        <f>SUM(M58:M59)</f>
        <v>4792.32</v>
      </c>
    </row>
    <row r="61" spans="1:15" x14ac:dyDescent="0.25">
      <c r="B61" s="23" t="s">
        <v>63</v>
      </c>
      <c r="C61"/>
      <c r="D61" s="4"/>
      <c r="E61" s="4"/>
      <c r="F61" s="4"/>
      <c r="G61" s="4"/>
      <c r="H61"/>
      <c r="I61"/>
      <c r="J61"/>
      <c r="K61" s="15"/>
      <c r="L61" s="15"/>
      <c r="M61" s="16"/>
    </row>
    <row r="62" spans="1:15" ht="17.25" customHeight="1" x14ac:dyDescent="0.25">
      <c r="B62" s="41"/>
      <c r="D62" s="37"/>
      <c r="E62" s="37"/>
      <c r="F62" s="37"/>
      <c r="G62" s="37"/>
      <c r="K62" s="34"/>
      <c r="L62" s="34"/>
      <c r="M62" s="42"/>
    </row>
    <row r="63" spans="1:15" ht="15.75" customHeight="1" x14ac:dyDescent="0.25">
      <c r="B63" s="43" t="s">
        <v>68</v>
      </c>
      <c r="C63" s="37"/>
      <c r="D63" s="37"/>
      <c r="E63" s="37"/>
      <c r="F63" s="37"/>
      <c r="G63" s="37"/>
    </row>
    <row r="64" spans="1:15" ht="12" customHeight="1" x14ac:dyDescent="0.25">
      <c r="B64" s="43"/>
      <c r="C64" s="37"/>
      <c r="D64" s="37"/>
      <c r="E64" s="37"/>
      <c r="F64" s="37"/>
      <c r="G64" s="37"/>
    </row>
    <row r="65" spans="2:13" x14ac:dyDescent="0.25">
      <c r="B65" s="43" t="s">
        <v>69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2:13" x14ac:dyDescent="0.25">
      <c r="B66" s="48" t="s">
        <v>66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</row>
    <row r="67" spans="2:13" x14ac:dyDescent="0.25">
      <c r="B67" s="47" t="s">
        <v>70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</row>
    <row r="68" spans="2:13" x14ac:dyDescent="0.25">
      <c r="C68" s="44"/>
      <c r="D68" s="44"/>
      <c r="E68" s="44"/>
      <c r="F68" s="44"/>
      <c r="G68" s="44"/>
      <c r="H68" s="44"/>
      <c r="I68" s="44"/>
      <c r="J68" s="44"/>
      <c r="K68" s="44"/>
      <c r="M68" s="44"/>
    </row>
    <row r="69" spans="2:13" x14ac:dyDescent="0.25">
      <c r="L69" s="46"/>
    </row>
    <row r="70" spans="2:13" x14ac:dyDescent="0.25">
      <c r="L70" s="45" t="s">
        <v>67</v>
      </c>
    </row>
  </sheetData>
  <mergeCells count="8">
    <mergeCell ref="M12:M13"/>
    <mergeCell ref="A6:B6"/>
    <mergeCell ref="A7:B7"/>
    <mergeCell ref="A8:B8"/>
    <mergeCell ref="A10:K10"/>
    <mergeCell ref="A12:A13"/>
    <mergeCell ref="B12:B13"/>
    <mergeCell ref="K12:K1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O70"/>
  <sheetViews>
    <sheetView rightToLeft="1" topLeftCell="A43" workbookViewId="0">
      <selection activeCell="B67" sqref="B67"/>
    </sheetView>
  </sheetViews>
  <sheetFormatPr defaultRowHeight="15.75" x14ac:dyDescent="0.25"/>
  <cols>
    <col min="1" max="1" width="11" style="32" bestFit="1" customWidth="1"/>
    <col min="2" max="2" width="35.85546875" style="32" customWidth="1"/>
    <col min="3" max="3" width="10.7109375" style="32" hidden="1" customWidth="1"/>
    <col min="4" max="4" width="9" style="32" hidden="1" customWidth="1"/>
    <col min="5" max="5" width="12.85546875" style="32" hidden="1" customWidth="1"/>
    <col min="6" max="6" width="10.42578125" style="32" hidden="1" customWidth="1"/>
    <col min="7" max="7" width="11.42578125" style="32" customWidth="1"/>
    <col min="8" max="8" width="10.5703125" style="32" hidden="1" customWidth="1"/>
    <col min="9" max="9" width="11" style="32" hidden="1" customWidth="1"/>
    <col min="10" max="10" width="12.140625" style="32" hidden="1" customWidth="1"/>
    <col min="11" max="11" width="12.42578125" style="32" customWidth="1"/>
    <col min="12" max="12" width="7.140625" style="32" customWidth="1"/>
    <col min="13" max="13" width="11.7109375" style="32" customWidth="1"/>
    <col min="14" max="14" width="1.5703125" style="32" customWidth="1"/>
    <col min="15" max="15" width="9.5703125" style="32" bestFit="1" customWidth="1"/>
    <col min="16" max="256" width="9" style="32"/>
    <col min="257" max="257" width="3.42578125" style="32" customWidth="1"/>
    <col min="258" max="258" width="30.7109375" style="32" customWidth="1"/>
    <col min="259" max="259" width="10.7109375" style="32" customWidth="1"/>
    <col min="260" max="262" width="0" style="32" hidden="1" customWidth="1"/>
    <col min="263" max="263" width="11.42578125" style="32" customWidth="1"/>
    <col min="264" max="266" width="0" style="32" hidden="1" customWidth="1"/>
    <col min="267" max="267" width="12.42578125" style="32" customWidth="1"/>
    <col min="268" max="268" width="7.140625" style="32" customWidth="1"/>
    <col min="269" max="269" width="9.85546875" style="32" customWidth="1"/>
    <col min="270" max="270" width="1.5703125" style="32" customWidth="1"/>
    <col min="271" max="271" width="9.5703125" style="32" bestFit="1" customWidth="1"/>
    <col min="272" max="512" width="9" style="32"/>
    <col min="513" max="513" width="3.42578125" style="32" customWidth="1"/>
    <col min="514" max="514" width="30.7109375" style="32" customWidth="1"/>
    <col min="515" max="515" width="10.7109375" style="32" customWidth="1"/>
    <col min="516" max="518" width="0" style="32" hidden="1" customWidth="1"/>
    <col min="519" max="519" width="11.42578125" style="32" customWidth="1"/>
    <col min="520" max="522" width="0" style="32" hidden="1" customWidth="1"/>
    <col min="523" max="523" width="12.42578125" style="32" customWidth="1"/>
    <col min="524" max="524" width="7.140625" style="32" customWidth="1"/>
    <col min="525" max="525" width="9.85546875" style="32" customWidth="1"/>
    <col min="526" max="526" width="1.5703125" style="32" customWidth="1"/>
    <col min="527" max="527" width="9.5703125" style="32" bestFit="1" customWidth="1"/>
    <col min="528" max="768" width="9" style="32"/>
    <col min="769" max="769" width="3.42578125" style="32" customWidth="1"/>
    <col min="770" max="770" width="30.7109375" style="32" customWidth="1"/>
    <col min="771" max="771" width="10.7109375" style="32" customWidth="1"/>
    <col min="772" max="774" width="0" style="32" hidden="1" customWidth="1"/>
    <col min="775" max="775" width="11.42578125" style="32" customWidth="1"/>
    <col min="776" max="778" width="0" style="32" hidden="1" customWidth="1"/>
    <col min="779" max="779" width="12.42578125" style="32" customWidth="1"/>
    <col min="780" max="780" width="7.140625" style="32" customWidth="1"/>
    <col min="781" max="781" width="9.85546875" style="32" customWidth="1"/>
    <col min="782" max="782" width="1.5703125" style="32" customWidth="1"/>
    <col min="783" max="783" width="9.5703125" style="32" bestFit="1" customWidth="1"/>
    <col min="784" max="1024" width="9" style="32"/>
    <col min="1025" max="1025" width="3.42578125" style="32" customWidth="1"/>
    <col min="1026" max="1026" width="30.7109375" style="32" customWidth="1"/>
    <col min="1027" max="1027" width="10.7109375" style="32" customWidth="1"/>
    <col min="1028" max="1030" width="0" style="32" hidden="1" customWidth="1"/>
    <col min="1031" max="1031" width="11.42578125" style="32" customWidth="1"/>
    <col min="1032" max="1034" width="0" style="32" hidden="1" customWidth="1"/>
    <col min="1035" max="1035" width="12.42578125" style="32" customWidth="1"/>
    <col min="1036" max="1036" width="7.140625" style="32" customWidth="1"/>
    <col min="1037" max="1037" width="9.85546875" style="32" customWidth="1"/>
    <col min="1038" max="1038" width="1.5703125" style="32" customWidth="1"/>
    <col min="1039" max="1039" width="9.5703125" style="32" bestFit="1" customWidth="1"/>
    <col min="1040" max="1280" width="9" style="32"/>
    <col min="1281" max="1281" width="3.42578125" style="32" customWidth="1"/>
    <col min="1282" max="1282" width="30.7109375" style="32" customWidth="1"/>
    <col min="1283" max="1283" width="10.7109375" style="32" customWidth="1"/>
    <col min="1284" max="1286" width="0" style="32" hidden="1" customWidth="1"/>
    <col min="1287" max="1287" width="11.42578125" style="32" customWidth="1"/>
    <col min="1288" max="1290" width="0" style="32" hidden="1" customWidth="1"/>
    <col min="1291" max="1291" width="12.42578125" style="32" customWidth="1"/>
    <col min="1292" max="1292" width="7.140625" style="32" customWidth="1"/>
    <col min="1293" max="1293" width="9.85546875" style="32" customWidth="1"/>
    <col min="1294" max="1294" width="1.5703125" style="32" customWidth="1"/>
    <col min="1295" max="1295" width="9.5703125" style="32" bestFit="1" customWidth="1"/>
    <col min="1296" max="1536" width="9" style="32"/>
    <col min="1537" max="1537" width="3.42578125" style="32" customWidth="1"/>
    <col min="1538" max="1538" width="30.7109375" style="32" customWidth="1"/>
    <col min="1539" max="1539" width="10.7109375" style="32" customWidth="1"/>
    <col min="1540" max="1542" width="0" style="32" hidden="1" customWidth="1"/>
    <col min="1543" max="1543" width="11.42578125" style="32" customWidth="1"/>
    <col min="1544" max="1546" width="0" style="32" hidden="1" customWidth="1"/>
    <col min="1547" max="1547" width="12.42578125" style="32" customWidth="1"/>
    <col min="1548" max="1548" width="7.140625" style="32" customWidth="1"/>
    <col min="1549" max="1549" width="9.85546875" style="32" customWidth="1"/>
    <col min="1550" max="1550" width="1.5703125" style="32" customWidth="1"/>
    <col min="1551" max="1551" width="9.5703125" style="32" bestFit="1" customWidth="1"/>
    <col min="1552" max="1792" width="9" style="32"/>
    <col min="1793" max="1793" width="3.42578125" style="32" customWidth="1"/>
    <col min="1794" max="1794" width="30.7109375" style="32" customWidth="1"/>
    <col min="1795" max="1795" width="10.7109375" style="32" customWidth="1"/>
    <col min="1796" max="1798" width="0" style="32" hidden="1" customWidth="1"/>
    <col min="1799" max="1799" width="11.42578125" style="32" customWidth="1"/>
    <col min="1800" max="1802" width="0" style="32" hidden="1" customWidth="1"/>
    <col min="1803" max="1803" width="12.42578125" style="32" customWidth="1"/>
    <col min="1804" max="1804" width="7.140625" style="32" customWidth="1"/>
    <col min="1805" max="1805" width="9.85546875" style="32" customWidth="1"/>
    <col min="1806" max="1806" width="1.5703125" style="32" customWidth="1"/>
    <col min="1807" max="1807" width="9.5703125" style="32" bestFit="1" customWidth="1"/>
    <col min="1808" max="2048" width="9" style="32"/>
    <col min="2049" max="2049" width="3.42578125" style="32" customWidth="1"/>
    <col min="2050" max="2050" width="30.7109375" style="32" customWidth="1"/>
    <col min="2051" max="2051" width="10.7109375" style="32" customWidth="1"/>
    <col min="2052" max="2054" width="0" style="32" hidden="1" customWidth="1"/>
    <col min="2055" max="2055" width="11.42578125" style="32" customWidth="1"/>
    <col min="2056" max="2058" width="0" style="32" hidden="1" customWidth="1"/>
    <col min="2059" max="2059" width="12.42578125" style="32" customWidth="1"/>
    <col min="2060" max="2060" width="7.140625" style="32" customWidth="1"/>
    <col min="2061" max="2061" width="9.85546875" style="32" customWidth="1"/>
    <col min="2062" max="2062" width="1.5703125" style="32" customWidth="1"/>
    <col min="2063" max="2063" width="9.5703125" style="32" bestFit="1" customWidth="1"/>
    <col min="2064" max="2304" width="9" style="32"/>
    <col min="2305" max="2305" width="3.42578125" style="32" customWidth="1"/>
    <col min="2306" max="2306" width="30.7109375" style="32" customWidth="1"/>
    <col min="2307" max="2307" width="10.7109375" style="32" customWidth="1"/>
    <col min="2308" max="2310" width="0" style="32" hidden="1" customWidth="1"/>
    <col min="2311" max="2311" width="11.42578125" style="32" customWidth="1"/>
    <col min="2312" max="2314" width="0" style="32" hidden="1" customWidth="1"/>
    <col min="2315" max="2315" width="12.42578125" style="32" customWidth="1"/>
    <col min="2316" max="2316" width="7.140625" style="32" customWidth="1"/>
    <col min="2317" max="2317" width="9.85546875" style="32" customWidth="1"/>
    <col min="2318" max="2318" width="1.5703125" style="32" customWidth="1"/>
    <col min="2319" max="2319" width="9.5703125" style="32" bestFit="1" customWidth="1"/>
    <col min="2320" max="2560" width="9" style="32"/>
    <col min="2561" max="2561" width="3.42578125" style="32" customWidth="1"/>
    <col min="2562" max="2562" width="30.7109375" style="32" customWidth="1"/>
    <col min="2563" max="2563" width="10.7109375" style="32" customWidth="1"/>
    <col min="2564" max="2566" width="0" style="32" hidden="1" customWidth="1"/>
    <col min="2567" max="2567" width="11.42578125" style="32" customWidth="1"/>
    <col min="2568" max="2570" width="0" style="32" hidden="1" customWidth="1"/>
    <col min="2571" max="2571" width="12.42578125" style="32" customWidth="1"/>
    <col min="2572" max="2572" width="7.140625" style="32" customWidth="1"/>
    <col min="2573" max="2573" width="9.85546875" style="32" customWidth="1"/>
    <col min="2574" max="2574" width="1.5703125" style="32" customWidth="1"/>
    <col min="2575" max="2575" width="9.5703125" style="32" bestFit="1" customWidth="1"/>
    <col min="2576" max="2816" width="9" style="32"/>
    <col min="2817" max="2817" width="3.42578125" style="32" customWidth="1"/>
    <col min="2818" max="2818" width="30.7109375" style="32" customWidth="1"/>
    <col min="2819" max="2819" width="10.7109375" style="32" customWidth="1"/>
    <col min="2820" max="2822" width="0" style="32" hidden="1" customWidth="1"/>
    <col min="2823" max="2823" width="11.42578125" style="32" customWidth="1"/>
    <col min="2824" max="2826" width="0" style="32" hidden="1" customWidth="1"/>
    <col min="2827" max="2827" width="12.42578125" style="32" customWidth="1"/>
    <col min="2828" max="2828" width="7.140625" style="32" customWidth="1"/>
    <col min="2829" max="2829" width="9.85546875" style="32" customWidth="1"/>
    <col min="2830" max="2830" width="1.5703125" style="32" customWidth="1"/>
    <col min="2831" max="2831" width="9.5703125" style="32" bestFit="1" customWidth="1"/>
    <col min="2832" max="3072" width="9" style="32"/>
    <col min="3073" max="3073" width="3.42578125" style="32" customWidth="1"/>
    <col min="3074" max="3074" width="30.7109375" style="32" customWidth="1"/>
    <col min="3075" max="3075" width="10.7109375" style="32" customWidth="1"/>
    <col min="3076" max="3078" width="0" style="32" hidden="1" customWidth="1"/>
    <col min="3079" max="3079" width="11.42578125" style="32" customWidth="1"/>
    <col min="3080" max="3082" width="0" style="32" hidden="1" customWidth="1"/>
    <col min="3083" max="3083" width="12.42578125" style="32" customWidth="1"/>
    <col min="3084" max="3084" width="7.140625" style="32" customWidth="1"/>
    <col min="3085" max="3085" width="9.85546875" style="32" customWidth="1"/>
    <col min="3086" max="3086" width="1.5703125" style="32" customWidth="1"/>
    <col min="3087" max="3087" width="9.5703125" style="32" bestFit="1" customWidth="1"/>
    <col min="3088" max="3328" width="9" style="32"/>
    <col min="3329" max="3329" width="3.42578125" style="32" customWidth="1"/>
    <col min="3330" max="3330" width="30.7109375" style="32" customWidth="1"/>
    <col min="3331" max="3331" width="10.7109375" style="32" customWidth="1"/>
    <col min="3332" max="3334" width="0" style="32" hidden="1" customWidth="1"/>
    <col min="3335" max="3335" width="11.42578125" style="32" customWidth="1"/>
    <col min="3336" max="3338" width="0" style="32" hidden="1" customWidth="1"/>
    <col min="3339" max="3339" width="12.42578125" style="32" customWidth="1"/>
    <col min="3340" max="3340" width="7.140625" style="32" customWidth="1"/>
    <col min="3341" max="3341" width="9.85546875" style="32" customWidth="1"/>
    <col min="3342" max="3342" width="1.5703125" style="32" customWidth="1"/>
    <col min="3343" max="3343" width="9.5703125" style="32" bestFit="1" customWidth="1"/>
    <col min="3344" max="3584" width="9" style="32"/>
    <col min="3585" max="3585" width="3.42578125" style="32" customWidth="1"/>
    <col min="3586" max="3586" width="30.7109375" style="32" customWidth="1"/>
    <col min="3587" max="3587" width="10.7109375" style="32" customWidth="1"/>
    <col min="3588" max="3590" width="0" style="32" hidden="1" customWidth="1"/>
    <col min="3591" max="3591" width="11.42578125" style="32" customWidth="1"/>
    <col min="3592" max="3594" width="0" style="32" hidden="1" customWidth="1"/>
    <col min="3595" max="3595" width="12.42578125" style="32" customWidth="1"/>
    <col min="3596" max="3596" width="7.140625" style="32" customWidth="1"/>
    <col min="3597" max="3597" width="9.85546875" style="32" customWidth="1"/>
    <col min="3598" max="3598" width="1.5703125" style="32" customWidth="1"/>
    <col min="3599" max="3599" width="9.5703125" style="32" bestFit="1" customWidth="1"/>
    <col min="3600" max="3840" width="9" style="32"/>
    <col min="3841" max="3841" width="3.42578125" style="32" customWidth="1"/>
    <col min="3842" max="3842" width="30.7109375" style="32" customWidth="1"/>
    <col min="3843" max="3843" width="10.7109375" style="32" customWidth="1"/>
    <col min="3844" max="3846" width="0" style="32" hidden="1" customWidth="1"/>
    <col min="3847" max="3847" width="11.42578125" style="32" customWidth="1"/>
    <col min="3848" max="3850" width="0" style="32" hidden="1" customWidth="1"/>
    <col min="3851" max="3851" width="12.42578125" style="32" customWidth="1"/>
    <col min="3852" max="3852" width="7.140625" style="32" customWidth="1"/>
    <col min="3853" max="3853" width="9.85546875" style="32" customWidth="1"/>
    <col min="3854" max="3854" width="1.5703125" style="32" customWidth="1"/>
    <col min="3855" max="3855" width="9.5703125" style="32" bestFit="1" customWidth="1"/>
    <col min="3856" max="4096" width="9" style="32"/>
    <col min="4097" max="4097" width="3.42578125" style="32" customWidth="1"/>
    <col min="4098" max="4098" width="30.7109375" style="32" customWidth="1"/>
    <col min="4099" max="4099" width="10.7109375" style="32" customWidth="1"/>
    <col min="4100" max="4102" width="0" style="32" hidden="1" customWidth="1"/>
    <col min="4103" max="4103" width="11.42578125" style="32" customWidth="1"/>
    <col min="4104" max="4106" width="0" style="32" hidden="1" customWidth="1"/>
    <col min="4107" max="4107" width="12.42578125" style="32" customWidth="1"/>
    <col min="4108" max="4108" width="7.140625" style="32" customWidth="1"/>
    <col min="4109" max="4109" width="9.85546875" style="32" customWidth="1"/>
    <col min="4110" max="4110" width="1.5703125" style="32" customWidth="1"/>
    <col min="4111" max="4111" width="9.5703125" style="32" bestFit="1" customWidth="1"/>
    <col min="4112" max="4352" width="9" style="32"/>
    <col min="4353" max="4353" width="3.42578125" style="32" customWidth="1"/>
    <col min="4354" max="4354" width="30.7109375" style="32" customWidth="1"/>
    <col min="4355" max="4355" width="10.7109375" style="32" customWidth="1"/>
    <col min="4356" max="4358" width="0" style="32" hidden="1" customWidth="1"/>
    <col min="4359" max="4359" width="11.42578125" style="32" customWidth="1"/>
    <col min="4360" max="4362" width="0" style="32" hidden="1" customWidth="1"/>
    <col min="4363" max="4363" width="12.42578125" style="32" customWidth="1"/>
    <col min="4364" max="4364" width="7.140625" style="32" customWidth="1"/>
    <col min="4365" max="4365" width="9.85546875" style="32" customWidth="1"/>
    <col min="4366" max="4366" width="1.5703125" style="32" customWidth="1"/>
    <col min="4367" max="4367" width="9.5703125" style="32" bestFit="1" customWidth="1"/>
    <col min="4368" max="4608" width="9" style="32"/>
    <col min="4609" max="4609" width="3.42578125" style="32" customWidth="1"/>
    <col min="4610" max="4610" width="30.7109375" style="32" customWidth="1"/>
    <col min="4611" max="4611" width="10.7109375" style="32" customWidth="1"/>
    <col min="4612" max="4614" width="0" style="32" hidden="1" customWidth="1"/>
    <col min="4615" max="4615" width="11.42578125" style="32" customWidth="1"/>
    <col min="4616" max="4618" width="0" style="32" hidden="1" customWidth="1"/>
    <col min="4619" max="4619" width="12.42578125" style="32" customWidth="1"/>
    <col min="4620" max="4620" width="7.140625" style="32" customWidth="1"/>
    <col min="4621" max="4621" width="9.85546875" style="32" customWidth="1"/>
    <col min="4622" max="4622" width="1.5703125" style="32" customWidth="1"/>
    <col min="4623" max="4623" width="9.5703125" style="32" bestFit="1" customWidth="1"/>
    <col min="4624" max="4864" width="9" style="32"/>
    <col min="4865" max="4865" width="3.42578125" style="32" customWidth="1"/>
    <col min="4866" max="4866" width="30.7109375" style="32" customWidth="1"/>
    <col min="4867" max="4867" width="10.7109375" style="32" customWidth="1"/>
    <col min="4868" max="4870" width="0" style="32" hidden="1" customWidth="1"/>
    <col min="4871" max="4871" width="11.42578125" style="32" customWidth="1"/>
    <col min="4872" max="4874" width="0" style="32" hidden="1" customWidth="1"/>
    <col min="4875" max="4875" width="12.42578125" style="32" customWidth="1"/>
    <col min="4876" max="4876" width="7.140625" style="32" customWidth="1"/>
    <col min="4877" max="4877" width="9.85546875" style="32" customWidth="1"/>
    <col min="4878" max="4878" width="1.5703125" style="32" customWidth="1"/>
    <col min="4879" max="4879" width="9.5703125" style="32" bestFit="1" customWidth="1"/>
    <col min="4880" max="5120" width="9" style="32"/>
    <col min="5121" max="5121" width="3.42578125" style="32" customWidth="1"/>
    <col min="5122" max="5122" width="30.7109375" style="32" customWidth="1"/>
    <col min="5123" max="5123" width="10.7109375" style="32" customWidth="1"/>
    <col min="5124" max="5126" width="0" style="32" hidden="1" customWidth="1"/>
    <col min="5127" max="5127" width="11.42578125" style="32" customWidth="1"/>
    <col min="5128" max="5130" width="0" style="32" hidden="1" customWidth="1"/>
    <col min="5131" max="5131" width="12.42578125" style="32" customWidth="1"/>
    <col min="5132" max="5132" width="7.140625" style="32" customWidth="1"/>
    <col min="5133" max="5133" width="9.85546875" style="32" customWidth="1"/>
    <col min="5134" max="5134" width="1.5703125" style="32" customWidth="1"/>
    <col min="5135" max="5135" width="9.5703125" style="32" bestFit="1" customWidth="1"/>
    <col min="5136" max="5376" width="9" style="32"/>
    <col min="5377" max="5377" width="3.42578125" style="32" customWidth="1"/>
    <col min="5378" max="5378" width="30.7109375" style="32" customWidth="1"/>
    <col min="5379" max="5379" width="10.7109375" style="32" customWidth="1"/>
    <col min="5380" max="5382" width="0" style="32" hidden="1" customWidth="1"/>
    <col min="5383" max="5383" width="11.42578125" style="32" customWidth="1"/>
    <col min="5384" max="5386" width="0" style="32" hidden="1" customWidth="1"/>
    <col min="5387" max="5387" width="12.42578125" style="32" customWidth="1"/>
    <col min="5388" max="5388" width="7.140625" style="32" customWidth="1"/>
    <col min="5389" max="5389" width="9.85546875" style="32" customWidth="1"/>
    <col min="5390" max="5390" width="1.5703125" style="32" customWidth="1"/>
    <col min="5391" max="5391" width="9.5703125" style="32" bestFit="1" customWidth="1"/>
    <col min="5392" max="5632" width="9" style="32"/>
    <col min="5633" max="5633" width="3.42578125" style="32" customWidth="1"/>
    <col min="5634" max="5634" width="30.7109375" style="32" customWidth="1"/>
    <col min="5635" max="5635" width="10.7109375" style="32" customWidth="1"/>
    <col min="5636" max="5638" width="0" style="32" hidden="1" customWidth="1"/>
    <col min="5639" max="5639" width="11.42578125" style="32" customWidth="1"/>
    <col min="5640" max="5642" width="0" style="32" hidden="1" customWidth="1"/>
    <col min="5643" max="5643" width="12.42578125" style="32" customWidth="1"/>
    <col min="5644" max="5644" width="7.140625" style="32" customWidth="1"/>
    <col min="5645" max="5645" width="9.85546875" style="32" customWidth="1"/>
    <col min="5646" max="5646" width="1.5703125" style="32" customWidth="1"/>
    <col min="5647" max="5647" width="9.5703125" style="32" bestFit="1" customWidth="1"/>
    <col min="5648" max="5888" width="9" style="32"/>
    <col min="5889" max="5889" width="3.42578125" style="32" customWidth="1"/>
    <col min="5890" max="5890" width="30.7109375" style="32" customWidth="1"/>
    <col min="5891" max="5891" width="10.7109375" style="32" customWidth="1"/>
    <col min="5892" max="5894" width="0" style="32" hidden="1" customWidth="1"/>
    <col min="5895" max="5895" width="11.42578125" style="32" customWidth="1"/>
    <col min="5896" max="5898" width="0" style="32" hidden="1" customWidth="1"/>
    <col min="5899" max="5899" width="12.42578125" style="32" customWidth="1"/>
    <col min="5900" max="5900" width="7.140625" style="32" customWidth="1"/>
    <col min="5901" max="5901" width="9.85546875" style="32" customWidth="1"/>
    <col min="5902" max="5902" width="1.5703125" style="32" customWidth="1"/>
    <col min="5903" max="5903" width="9.5703125" style="32" bestFit="1" customWidth="1"/>
    <col min="5904" max="6144" width="9" style="32"/>
    <col min="6145" max="6145" width="3.42578125" style="32" customWidth="1"/>
    <col min="6146" max="6146" width="30.7109375" style="32" customWidth="1"/>
    <col min="6147" max="6147" width="10.7109375" style="32" customWidth="1"/>
    <col min="6148" max="6150" width="0" style="32" hidden="1" customWidth="1"/>
    <col min="6151" max="6151" width="11.42578125" style="32" customWidth="1"/>
    <col min="6152" max="6154" width="0" style="32" hidden="1" customWidth="1"/>
    <col min="6155" max="6155" width="12.42578125" style="32" customWidth="1"/>
    <col min="6156" max="6156" width="7.140625" style="32" customWidth="1"/>
    <col min="6157" max="6157" width="9.85546875" style="32" customWidth="1"/>
    <col min="6158" max="6158" width="1.5703125" style="32" customWidth="1"/>
    <col min="6159" max="6159" width="9.5703125" style="32" bestFit="1" customWidth="1"/>
    <col min="6160" max="6400" width="9" style="32"/>
    <col min="6401" max="6401" width="3.42578125" style="32" customWidth="1"/>
    <col min="6402" max="6402" width="30.7109375" style="32" customWidth="1"/>
    <col min="6403" max="6403" width="10.7109375" style="32" customWidth="1"/>
    <col min="6404" max="6406" width="0" style="32" hidden="1" customWidth="1"/>
    <col min="6407" max="6407" width="11.42578125" style="32" customWidth="1"/>
    <col min="6408" max="6410" width="0" style="32" hidden="1" customWidth="1"/>
    <col min="6411" max="6411" width="12.42578125" style="32" customWidth="1"/>
    <col min="6412" max="6412" width="7.140625" style="32" customWidth="1"/>
    <col min="6413" max="6413" width="9.85546875" style="32" customWidth="1"/>
    <col min="6414" max="6414" width="1.5703125" style="32" customWidth="1"/>
    <col min="6415" max="6415" width="9.5703125" style="32" bestFit="1" customWidth="1"/>
    <col min="6416" max="6656" width="9" style="32"/>
    <col min="6657" max="6657" width="3.42578125" style="32" customWidth="1"/>
    <col min="6658" max="6658" width="30.7109375" style="32" customWidth="1"/>
    <col min="6659" max="6659" width="10.7109375" style="32" customWidth="1"/>
    <col min="6660" max="6662" width="0" style="32" hidden="1" customWidth="1"/>
    <col min="6663" max="6663" width="11.42578125" style="32" customWidth="1"/>
    <col min="6664" max="6666" width="0" style="32" hidden="1" customWidth="1"/>
    <col min="6667" max="6667" width="12.42578125" style="32" customWidth="1"/>
    <col min="6668" max="6668" width="7.140625" style="32" customWidth="1"/>
    <col min="6669" max="6669" width="9.85546875" style="32" customWidth="1"/>
    <col min="6670" max="6670" width="1.5703125" style="32" customWidth="1"/>
    <col min="6671" max="6671" width="9.5703125" style="32" bestFit="1" customWidth="1"/>
    <col min="6672" max="6912" width="9" style="32"/>
    <col min="6913" max="6913" width="3.42578125" style="32" customWidth="1"/>
    <col min="6914" max="6914" width="30.7109375" style="32" customWidth="1"/>
    <col min="6915" max="6915" width="10.7109375" style="32" customWidth="1"/>
    <col min="6916" max="6918" width="0" style="32" hidden="1" customWidth="1"/>
    <col min="6919" max="6919" width="11.42578125" style="32" customWidth="1"/>
    <col min="6920" max="6922" width="0" style="32" hidden="1" customWidth="1"/>
    <col min="6923" max="6923" width="12.42578125" style="32" customWidth="1"/>
    <col min="6924" max="6924" width="7.140625" style="32" customWidth="1"/>
    <col min="6925" max="6925" width="9.85546875" style="32" customWidth="1"/>
    <col min="6926" max="6926" width="1.5703125" style="32" customWidth="1"/>
    <col min="6927" max="6927" width="9.5703125" style="32" bestFit="1" customWidth="1"/>
    <col min="6928" max="7168" width="9" style="32"/>
    <col min="7169" max="7169" width="3.42578125" style="32" customWidth="1"/>
    <col min="7170" max="7170" width="30.7109375" style="32" customWidth="1"/>
    <col min="7171" max="7171" width="10.7109375" style="32" customWidth="1"/>
    <col min="7172" max="7174" width="0" style="32" hidden="1" customWidth="1"/>
    <col min="7175" max="7175" width="11.42578125" style="32" customWidth="1"/>
    <col min="7176" max="7178" width="0" style="32" hidden="1" customWidth="1"/>
    <col min="7179" max="7179" width="12.42578125" style="32" customWidth="1"/>
    <col min="7180" max="7180" width="7.140625" style="32" customWidth="1"/>
    <col min="7181" max="7181" width="9.85546875" style="32" customWidth="1"/>
    <col min="7182" max="7182" width="1.5703125" style="32" customWidth="1"/>
    <col min="7183" max="7183" width="9.5703125" style="32" bestFit="1" customWidth="1"/>
    <col min="7184" max="7424" width="9" style="32"/>
    <col min="7425" max="7425" width="3.42578125" style="32" customWidth="1"/>
    <col min="7426" max="7426" width="30.7109375" style="32" customWidth="1"/>
    <col min="7427" max="7427" width="10.7109375" style="32" customWidth="1"/>
    <col min="7428" max="7430" width="0" style="32" hidden="1" customWidth="1"/>
    <col min="7431" max="7431" width="11.42578125" style="32" customWidth="1"/>
    <col min="7432" max="7434" width="0" style="32" hidden="1" customWidth="1"/>
    <col min="7435" max="7435" width="12.42578125" style="32" customWidth="1"/>
    <col min="7436" max="7436" width="7.140625" style="32" customWidth="1"/>
    <col min="7437" max="7437" width="9.85546875" style="32" customWidth="1"/>
    <col min="7438" max="7438" width="1.5703125" style="32" customWidth="1"/>
    <col min="7439" max="7439" width="9.5703125" style="32" bestFit="1" customWidth="1"/>
    <col min="7440" max="7680" width="9" style="32"/>
    <col min="7681" max="7681" width="3.42578125" style="32" customWidth="1"/>
    <col min="7682" max="7682" width="30.7109375" style="32" customWidth="1"/>
    <col min="7683" max="7683" width="10.7109375" style="32" customWidth="1"/>
    <col min="7684" max="7686" width="0" style="32" hidden="1" customWidth="1"/>
    <col min="7687" max="7687" width="11.42578125" style="32" customWidth="1"/>
    <col min="7688" max="7690" width="0" style="32" hidden="1" customWidth="1"/>
    <col min="7691" max="7691" width="12.42578125" style="32" customWidth="1"/>
    <col min="7692" max="7692" width="7.140625" style="32" customWidth="1"/>
    <col min="7693" max="7693" width="9.85546875" style="32" customWidth="1"/>
    <col min="7694" max="7694" width="1.5703125" style="32" customWidth="1"/>
    <col min="7695" max="7695" width="9.5703125" style="32" bestFit="1" customWidth="1"/>
    <col min="7696" max="7936" width="9" style="32"/>
    <col min="7937" max="7937" width="3.42578125" style="32" customWidth="1"/>
    <col min="7938" max="7938" width="30.7109375" style="32" customWidth="1"/>
    <col min="7939" max="7939" width="10.7109375" style="32" customWidth="1"/>
    <col min="7940" max="7942" width="0" style="32" hidden="1" customWidth="1"/>
    <col min="7943" max="7943" width="11.42578125" style="32" customWidth="1"/>
    <col min="7944" max="7946" width="0" style="32" hidden="1" customWidth="1"/>
    <col min="7947" max="7947" width="12.42578125" style="32" customWidth="1"/>
    <col min="7948" max="7948" width="7.140625" style="32" customWidth="1"/>
    <col min="7949" max="7949" width="9.85546875" style="32" customWidth="1"/>
    <col min="7950" max="7950" width="1.5703125" style="32" customWidth="1"/>
    <col min="7951" max="7951" width="9.5703125" style="32" bestFit="1" customWidth="1"/>
    <col min="7952" max="8192" width="9" style="32"/>
    <col min="8193" max="8193" width="3.42578125" style="32" customWidth="1"/>
    <col min="8194" max="8194" width="30.7109375" style="32" customWidth="1"/>
    <col min="8195" max="8195" width="10.7109375" style="32" customWidth="1"/>
    <col min="8196" max="8198" width="0" style="32" hidden="1" customWidth="1"/>
    <col min="8199" max="8199" width="11.42578125" style="32" customWidth="1"/>
    <col min="8200" max="8202" width="0" style="32" hidden="1" customWidth="1"/>
    <col min="8203" max="8203" width="12.42578125" style="32" customWidth="1"/>
    <col min="8204" max="8204" width="7.140625" style="32" customWidth="1"/>
    <col min="8205" max="8205" width="9.85546875" style="32" customWidth="1"/>
    <col min="8206" max="8206" width="1.5703125" style="32" customWidth="1"/>
    <col min="8207" max="8207" width="9.5703125" style="32" bestFit="1" customWidth="1"/>
    <col min="8208" max="8448" width="9" style="32"/>
    <col min="8449" max="8449" width="3.42578125" style="32" customWidth="1"/>
    <col min="8450" max="8450" width="30.7109375" style="32" customWidth="1"/>
    <col min="8451" max="8451" width="10.7109375" style="32" customWidth="1"/>
    <col min="8452" max="8454" width="0" style="32" hidden="1" customWidth="1"/>
    <col min="8455" max="8455" width="11.42578125" style="32" customWidth="1"/>
    <col min="8456" max="8458" width="0" style="32" hidden="1" customWidth="1"/>
    <col min="8459" max="8459" width="12.42578125" style="32" customWidth="1"/>
    <col min="8460" max="8460" width="7.140625" style="32" customWidth="1"/>
    <col min="8461" max="8461" width="9.85546875" style="32" customWidth="1"/>
    <col min="8462" max="8462" width="1.5703125" style="32" customWidth="1"/>
    <col min="8463" max="8463" width="9.5703125" style="32" bestFit="1" customWidth="1"/>
    <col min="8464" max="8704" width="9" style="32"/>
    <col min="8705" max="8705" width="3.42578125" style="32" customWidth="1"/>
    <col min="8706" max="8706" width="30.7109375" style="32" customWidth="1"/>
    <col min="8707" max="8707" width="10.7109375" style="32" customWidth="1"/>
    <col min="8708" max="8710" width="0" style="32" hidden="1" customWidth="1"/>
    <col min="8711" max="8711" width="11.42578125" style="32" customWidth="1"/>
    <col min="8712" max="8714" width="0" style="32" hidden="1" customWidth="1"/>
    <col min="8715" max="8715" width="12.42578125" style="32" customWidth="1"/>
    <col min="8716" max="8716" width="7.140625" style="32" customWidth="1"/>
    <col min="8717" max="8717" width="9.85546875" style="32" customWidth="1"/>
    <col min="8718" max="8718" width="1.5703125" style="32" customWidth="1"/>
    <col min="8719" max="8719" width="9.5703125" style="32" bestFit="1" customWidth="1"/>
    <col min="8720" max="8960" width="9" style="32"/>
    <col min="8961" max="8961" width="3.42578125" style="32" customWidth="1"/>
    <col min="8962" max="8962" width="30.7109375" style="32" customWidth="1"/>
    <col min="8963" max="8963" width="10.7109375" style="32" customWidth="1"/>
    <col min="8964" max="8966" width="0" style="32" hidden="1" customWidth="1"/>
    <col min="8967" max="8967" width="11.42578125" style="32" customWidth="1"/>
    <col min="8968" max="8970" width="0" style="32" hidden="1" customWidth="1"/>
    <col min="8971" max="8971" width="12.42578125" style="32" customWidth="1"/>
    <col min="8972" max="8972" width="7.140625" style="32" customWidth="1"/>
    <col min="8973" max="8973" width="9.85546875" style="32" customWidth="1"/>
    <col min="8974" max="8974" width="1.5703125" style="32" customWidth="1"/>
    <col min="8975" max="8975" width="9.5703125" style="32" bestFit="1" customWidth="1"/>
    <col min="8976" max="9216" width="9" style="32"/>
    <col min="9217" max="9217" width="3.42578125" style="32" customWidth="1"/>
    <col min="9218" max="9218" width="30.7109375" style="32" customWidth="1"/>
    <col min="9219" max="9219" width="10.7109375" style="32" customWidth="1"/>
    <col min="9220" max="9222" width="0" style="32" hidden="1" customWidth="1"/>
    <col min="9223" max="9223" width="11.42578125" style="32" customWidth="1"/>
    <col min="9224" max="9226" width="0" style="32" hidden="1" customWidth="1"/>
    <col min="9227" max="9227" width="12.42578125" style="32" customWidth="1"/>
    <col min="9228" max="9228" width="7.140625" style="32" customWidth="1"/>
    <col min="9229" max="9229" width="9.85546875" style="32" customWidth="1"/>
    <col min="9230" max="9230" width="1.5703125" style="32" customWidth="1"/>
    <col min="9231" max="9231" width="9.5703125" style="32" bestFit="1" customWidth="1"/>
    <col min="9232" max="9472" width="9" style="32"/>
    <col min="9473" max="9473" width="3.42578125" style="32" customWidth="1"/>
    <col min="9474" max="9474" width="30.7109375" style="32" customWidth="1"/>
    <col min="9475" max="9475" width="10.7109375" style="32" customWidth="1"/>
    <col min="9476" max="9478" width="0" style="32" hidden="1" customWidth="1"/>
    <col min="9479" max="9479" width="11.42578125" style="32" customWidth="1"/>
    <col min="9480" max="9482" width="0" style="32" hidden="1" customWidth="1"/>
    <col min="9483" max="9483" width="12.42578125" style="32" customWidth="1"/>
    <col min="9484" max="9484" width="7.140625" style="32" customWidth="1"/>
    <col min="9485" max="9485" width="9.85546875" style="32" customWidth="1"/>
    <col min="9486" max="9486" width="1.5703125" style="32" customWidth="1"/>
    <col min="9487" max="9487" width="9.5703125" style="32" bestFit="1" customWidth="1"/>
    <col min="9488" max="9728" width="9" style="32"/>
    <col min="9729" max="9729" width="3.42578125" style="32" customWidth="1"/>
    <col min="9730" max="9730" width="30.7109375" style="32" customWidth="1"/>
    <col min="9731" max="9731" width="10.7109375" style="32" customWidth="1"/>
    <col min="9732" max="9734" width="0" style="32" hidden="1" customWidth="1"/>
    <col min="9735" max="9735" width="11.42578125" style="32" customWidth="1"/>
    <col min="9736" max="9738" width="0" style="32" hidden="1" customWidth="1"/>
    <col min="9739" max="9739" width="12.42578125" style="32" customWidth="1"/>
    <col min="9740" max="9740" width="7.140625" style="32" customWidth="1"/>
    <col min="9741" max="9741" width="9.85546875" style="32" customWidth="1"/>
    <col min="9742" max="9742" width="1.5703125" style="32" customWidth="1"/>
    <col min="9743" max="9743" width="9.5703125" style="32" bestFit="1" customWidth="1"/>
    <col min="9744" max="9984" width="9" style="32"/>
    <col min="9985" max="9985" width="3.42578125" style="32" customWidth="1"/>
    <col min="9986" max="9986" width="30.7109375" style="32" customWidth="1"/>
    <col min="9987" max="9987" width="10.7109375" style="32" customWidth="1"/>
    <col min="9988" max="9990" width="0" style="32" hidden="1" customWidth="1"/>
    <col min="9991" max="9991" width="11.42578125" style="32" customWidth="1"/>
    <col min="9992" max="9994" width="0" style="32" hidden="1" customWidth="1"/>
    <col min="9995" max="9995" width="12.42578125" style="32" customWidth="1"/>
    <col min="9996" max="9996" width="7.140625" style="32" customWidth="1"/>
    <col min="9997" max="9997" width="9.85546875" style="32" customWidth="1"/>
    <col min="9998" max="9998" width="1.5703125" style="32" customWidth="1"/>
    <col min="9999" max="9999" width="9.5703125" style="32" bestFit="1" customWidth="1"/>
    <col min="10000" max="10240" width="9" style="32"/>
    <col min="10241" max="10241" width="3.42578125" style="32" customWidth="1"/>
    <col min="10242" max="10242" width="30.7109375" style="32" customWidth="1"/>
    <col min="10243" max="10243" width="10.7109375" style="32" customWidth="1"/>
    <col min="10244" max="10246" width="0" style="32" hidden="1" customWidth="1"/>
    <col min="10247" max="10247" width="11.42578125" style="32" customWidth="1"/>
    <col min="10248" max="10250" width="0" style="32" hidden="1" customWidth="1"/>
    <col min="10251" max="10251" width="12.42578125" style="32" customWidth="1"/>
    <col min="10252" max="10252" width="7.140625" style="32" customWidth="1"/>
    <col min="10253" max="10253" width="9.85546875" style="32" customWidth="1"/>
    <col min="10254" max="10254" width="1.5703125" style="32" customWidth="1"/>
    <col min="10255" max="10255" width="9.5703125" style="32" bestFit="1" customWidth="1"/>
    <col min="10256" max="10496" width="9" style="32"/>
    <col min="10497" max="10497" width="3.42578125" style="32" customWidth="1"/>
    <col min="10498" max="10498" width="30.7109375" style="32" customWidth="1"/>
    <col min="10499" max="10499" width="10.7109375" style="32" customWidth="1"/>
    <col min="10500" max="10502" width="0" style="32" hidden="1" customWidth="1"/>
    <col min="10503" max="10503" width="11.42578125" style="32" customWidth="1"/>
    <col min="10504" max="10506" width="0" style="32" hidden="1" customWidth="1"/>
    <col min="10507" max="10507" width="12.42578125" style="32" customWidth="1"/>
    <col min="10508" max="10508" width="7.140625" style="32" customWidth="1"/>
    <col min="10509" max="10509" width="9.85546875" style="32" customWidth="1"/>
    <col min="10510" max="10510" width="1.5703125" style="32" customWidth="1"/>
    <col min="10511" max="10511" width="9.5703125" style="32" bestFit="1" customWidth="1"/>
    <col min="10512" max="10752" width="9" style="32"/>
    <col min="10753" max="10753" width="3.42578125" style="32" customWidth="1"/>
    <col min="10754" max="10754" width="30.7109375" style="32" customWidth="1"/>
    <col min="10755" max="10755" width="10.7109375" style="32" customWidth="1"/>
    <col min="10756" max="10758" width="0" style="32" hidden="1" customWidth="1"/>
    <col min="10759" max="10759" width="11.42578125" style="32" customWidth="1"/>
    <col min="10760" max="10762" width="0" style="32" hidden="1" customWidth="1"/>
    <col min="10763" max="10763" width="12.42578125" style="32" customWidth="1"/>
    <col min="10764" max="10764" width="7.140625" style="32" customWidth="1"/>
    <col min="10765" max="10765" width="9.85546875" style="32" customWidth="1"/>
    <col min="10766" max="10766" width="1.5703125" style="32" customWidth="1"/>
    <col min="10767" max="10767" width="9.5703125" style="32" bestFit="1" customWidth="1"/>
    <col min="10768" max="11008" width="9" style="32"/>
    <col min="11009" max="11009" width="3.42578125" style="32" customWidth="1"/>
    <col min="11010" max="11010" width="30.7109375" style="32" customWidth="1"/>
    <col min="11011" max="11011" width="10.7109375" style="32" customWidth="1"/>
    <col min="11012" max="11014" width="0" style="32" hidden="1" customWidth="1"/>
    <col min="11015" max="11015" width="11.42578125" style="32" customWidth="1"/>
    <col min="11016" max="11018" width="0" style="32" hidden="1" customWidth="1"/>
    <col min="11019" max="11019" width="12.42578125" style="32" customWidth="1"/>
    <col min="11020" max="11020" width="7.140625" style="32" customWidth="1"/>
    <col min="11021" max="11021" width="9.85546875" style="32" customWidth="1"/>
    <col min="11022" max="11022" width="1.5703125" style="32" customWidth="1"/>
    <col min="11023" max="11023" width="9.5703125" style="32" bestFit="1" customWidth="1"/>
    <col min="11024" max="11264" width="9" style="32"/>
    <col min="11265" max="11265" width="3.42578125" style="32" customWidth="1"/>
    <col min="11266" max="11266" width="30.7109375" style="32" customWidth="1"/>
    <col min="11267" max="11267" width="10.7109375" style="32" customWidth="1"/>
    <col min="11268" max="11270" width="0" style="32" hidden="1" customWidth="1"/>
    <col min="11271" max="11271" width="11.42578125" style="32" customWidth="1"/>
    <col min="11272" max="11274" width="0" style="32" hidden="1" customWidth="1"/>
    <col min="11275" max="11275" width="12.42578125" style="32" customWidth="1"/>
    <col min="11276" max="11276" width="7.140625" style="32" customWidth="1"/>
    <col min="11277" max="11277" width="9.85546875" style="32" customWidth="1"/>
    <col min="11278" max="11278" width="1.5703125" style="32" customWidth="1"/>
    <col min="11279" max="11279" width="9.5703125" style="32" bestFit="1" customWidth="1"/>
    <col min="11280" max="11520" width="9" style="32"/>
    <col min="11521" max="11521" width="3.42578125" style="32" customWidth="1"/>
    <col min="11522" max="11522" width="30.7109375" style="32" customWidth="1"/>
    <col min="11523" max="11523" width="10.7109375" style="32" customWidth="1"/>
    <col min="11524" max="11526" width="0" style="32" hidden="1" customWidth="1"/>
    <col min="11527" max="11527" width="11.42578125" style="32" customWidth="1"/>
    <col min="11528" max="11530" width="0" style="32" hidden="1" customWidth="1"/>
    <col min="11531" max="11531" width="12.42578125" style="32" customWidth="1"/>
    <col min="11532" max="11532" width="7.140625" style="32" customWidth="1"/>
    <col min="11533" max="11533" width="9.85546875" style="32" customWidth="1"/>
    <col min="11534" max="11534" width="1.5703125" style="32" customWidth="1"/>
    <col min="11535" max="11535" width="9.5703125" style="32" bestFit="1" customWidth="1"/>
    <col min="11536" max="11776" width="9" style="32"/>
    <col min="11777" max="11777" width="3.42578125" style="32" customWidth="1"/>
    <col min="11778" max="11778" width="30.7109375" style="32" customWidth="1"/>
    <col min="11779" max="11779" width="10.7109375" style="32" customWidth="1"/>
    <col min="11780" max="11782" width="0" style="32" hidden="1" customWidth="1"/>
    <col min="11783" max="11783" width="11.42578125" style="32" customWidth="1"/>
    <col min="11784" max="11786" width="0" style="32" hidden="1" customWidth="1"/>
    <col min="11787" max="11787" width="12.42578125" style="32" customWidth="1"/>
    <col min="11788" max="11788" width="7.140625" style="32" customWidth="1"/>
    <col min="11789" max="11789" width="9.85546875" style="32" customWidth="1"/>
    <col min="11790" max="11790" width="1.5703125" style="32" customWidth="1"/>
    <col min="11791" max="11791" width="9.5703125" style="32" bestFit="1" customWidth="1"/>
    <col min="11792" max="12032" width="9" style="32"/>
    <col min="12033" max="12033" width="3.42578125" style="32" customWidth="1"/>
    <col min="12034" max="12034" width="30.7109375" style="32" customWidth="1"/>
    <col min="12035" max="12035" width="10.7109375" style="32" customWidth="1"/>
    <col min="12036" max="12038" width="0" style="32" hidden="1" customWidth="1"/>
    <col min="12039" max="12039" width="11.42578125" style="32" customWidth="1"/>
    <col min="12040" max="12042" width="0" style="32" hidden="1" customWidth="1"/>
    <col min="12043" max="12043" width="12.42578125" style="32" customWidth="1"/>
    <col min="12044" max="12044" width="7.140625" style="32" customWidth="1"/>
    <col min="12045" max="12045" width="9.85546875" style="32" customWidth="1"/>
    <col min="12046" max="12046" width="1.5703125" style="32" customWidth="1"/>
    <col min="12047" max="12047" width="9.5703125" style="32" bestFit="1" customWidth="1"/>
    <col min="12048" max="12288" width="9" style="32"/>
    <col min="12289" max="12289" width="3.42578125" style="32" customWidth="1"/>
    <col min="12290" max="12290" width="30.7109375" style="32" customWidth="1"/>
    <col min="12291" max="12291" width="10.7109375" style="32" customWidth="1"/>
    <col min="12292" max="12294" width="0" style="32" hidden="1" customWidth="1"/>
    <col min="12295" max="12295" width="11.42578125" style="32" customWidth="1"/>
    <col min="12296" max="12298" width="0" style="32" hidden="1" customWidth="1"/>
    <col min="12299" max="12299" width="12.42578125" style="32" customWidth="1"/>
    <col min="12300" max="12300" width="7.140625" style="32" customWidth="1"/>
    <col min="12301" max="12301" width="9.85546875" style="32" customWidth="1"/>
    <col min="12302" max="12302" width="1.5703125" style="32" customWidth="1"/>
    <col min="12303" max="12303" width="9.5703125" style="32" bestFit="1" customWidth="1"/>
    <col min="12304" max="12544" width="9" style="32"/>
    <col min="12545" max="12545" width="3.42578125" style="32" customWidth="1"/>
    <col min="12546" max="12546" width="30.7109375" style="32" customWidth="1"/>
    <col min="12547" max="12547" width="10.7109375" style="32" customWidth="1"/>
    <col min="12548" max="12550" width="0" style="32" hidden="1" customWidth="1"/>
    <col min="12551" max="12551" width="11.42578125" style="32" customWidth="1"/>
    <col min="12552" max="12554" width="0" style="32" hidden="1" customWidth="1"/>
    <col min="12555" max="12555" width="12.42578125" style="32" customWidth="1"/>
    <col min="12556" max="12556" width="7.140625" style="32" customWidth="1"/>
    <col min="12557" max="12557" width="9.85546875" style="32" customWidth="1"/>
    <col min="12558" max="12558" width="1.5703125" style="32" customWidth="1"/>
    <col min="12559" max="12559" width="9.5703125" style="32" bestFit="1" customWidth="1"/>
    <col min="12560" max="12800" width="9" style="32"/>
    <col min="12801" max="12801" width="3.42578125" style="32" customWidth="1"/>
    <col min="12802" max="12802" width="30.7109375" style="32" customWidth="1"/>
    <col min="12803" max="12803" width="10.7109375" style="32" customWidth="1"/>
    <col min="12804" max="12806" width="0" style="32" hidden="1" customWidth="1"/>
    <col min="12807" max="12807" width="11.42578125" style="32" customWidth="1"/>
    <col min="12808" max="12810" width="0" style="32" hidden="1" customWidth="1"/>
    <col min="12811" max="12811" width="12.42578125" style="32" customWidth="1"/>
    <col min="12812" max="12812" width="7.140625" style="32" customWidth="1"/>
    <col min="12813" max="12813" width="9.85546875" style="32" customWidth="1"/>
    <col min="12814" max="12814" width="1.5703125" style="32" customWidth="1"/>
    <col min="12815" max="12815" width="9.5703125" style="32" bestFit="1" customWidth="1"/>
    <col min="12816" max="13056" width="9" style="32"/>
    <col min="13057" max="13057" width="3.42578125" style="32" customWidth="1"/>
    <col min="13058" max="13058" width="30.7109375" style="32" customWidth="1"/>
    <col min="13059" max="13059" width="10.7109375" style="32" customWidth="1"/>
    <col min="13060" max="13062" width="0" style="32" hidden="1" customWidth="1"/>
    <col min="13063" max="13063" width="11.42578125" style="32" customWidth="1"/>
    <col min="13064" max="13066" width="0" style="32" hidden="1" customWidth="1"/>
    <col min="13067" max="13067" width="12.42578125" style="32" customWidth="1"/>
    <col min="13068" max="13068" width="7.140625" style="32" customWidth="1"/>
    <col min="13069" max="13069" width="9.85546875" style="32" customWidth="1"/>
    <col min="13070" max="13070" width="1.5703125" style="32" customWidth="1"/>
    <col min="13071" max="13071" width="9.5703125" style="32" bestFit="1" customWidth="1"/>
    <col min="13072" max="13312" width="9" style="32"/>
    <col min="13313" max="13313" width="3.42578125" style="32" customWidth="1"/>
    <col min="13314" max="13314" width="30.7109375" style="32" customWidth="1"/>
    <col min="13315" max="13315" width="10.7109375" style="32" customWidth="1"/>
    <col min="13316" max="13318" width="0" style="32" hidden="1" customWidth="1"/>
    <col min="13319" max="13319" width="11.42578125" style="32" customWidth="1"/>
    <col min="13320" max="13322" width="0" style="32" hidden="1" customWidth="1"/>
    <col min="13323" max="13323" width="12.42578125" style="32" customWidth="1"/>
    <col min="13324" max="13324" width="7.140625" style="32" customWidth="1"/>
    <col min="13325" max="13325" width="9.85546875" style="32" customWidth="1"/>
    <col min="13326" max="13326" width="1.5703125" style="32" customWidth="1"/>
    <col min="13327" max="13327" width="9.5703125" style="32" bestFit="1" customWidth="1"/>
    <col min="13328" max="13568" width="9" style="32"/>
    <col min="13569" max="13569" width="3.42578125" style="32" customWidth="1"/>
    <col min="13570" max="13570" width="30.7109375" style="32" customWidth="1"/>
    <col min="13571" max="13571" width="10.7109375" style="32" customWidth="1"/>
    <col min="13572" max="13574" width="0" style="32" hidden="1" customWidth="1"/>
    <col min="13575" max="13575" width="11.42578125" style="32" customWidth="1"/>
    <col min="13576" max="13578" width="0" style="32" hidden="1" customWidth="1"/>
    <col min="13579" max="13579" width="12.42578125" style="32" customWidth="1"/>
    <col min="13580" max="13580" width="7.140625" style="32" customWidth="1"/>
    <col min="13581" max="13581" width="9.85546875" style="32" customWidth="1"/>
    <col min="13582" max="13582" width="1.5703125" style="32" customWidth="1"/>
    <col min="13583" max="13583" width="9.5703125" style="32" bestFit="1" customWidth="1"/>
    <col min="13584" max="13824" width="9" style="32"/>
    <col min="13825" max="13825" width="3.42578125" style="32" customWidth="1"/>
    <col min="13826" max="13826" width="30.7109375" style="32" customWidth="1"/>
    <col min="13827" max="13827" width="10.7109375" style="32" customWidth="1"/>
    <col min="13828" max="13830" width="0" style="32" hidden="1" customWidth="1"/>
    <col min="13831" max="13831" width="11.42578125" style="32" customWidth="1"/>
    <col min="13832" max="13834" width="0" style="32" hidden="1" customWidth="1"/>
    <col min="13835" max="13835" width="12.42578125" style="32" customWidth="1"/>
    <col min="13836" max="13836" width="7.140625" style="32" customWidth="1"/>
    <col min="13837" max="13837" width="9.85546875" style="32" customWidth="1"/>
    <col min="13838" max="13838" width="1.5703125" style="32" customWidth="1"/>
    <col min="13839" max="13839" width="9.5703125" style="32" bestFit="1" customWidth="1"/>
    <col min="13840" max="14080" width="9" style="32"/>
    <col min="14081" max="14081" width="3.42578125" style="32" customWidth="1"/>
    <col min="14082" max="14082" width="30.7109375" style="32" customWidth="1"/>
    <col min="14083" max="14083" width="10.7109375" style="32" customWidth="1"/>
    <col min="14084" max="14086" width="0" style="32" hidden="1" customWidth="1"/>
    <col min="14087" max="14087" width="11.42578125" style="32" customWidth="1"/>
    <col min="14088" max="14090" width="0" style="32" hidden="1" customWidth="1"/>
    <col min="14091" max="14091" width="12.42578125" style="32" customWidth="1"/>
    <col min="14092" max="14092" width="7.140625" style="32" customWidth="1"/>
    <col min="14093" max="14093" width="9.85546875" style="32" customWidth="1"/>
    <col min="14094" max="14094" width="1.5703125" style="32" customWidth="1"/>
    <col min="14095" max="14095" width="9.5703125" style="32" bestFit="1" customWidth="1"/>
    <col min="14096" max="14336" width="9" style="32"/>
    <col min="14337" max="14337" width="3.42578125" style="32" customWidth="1"/>
    <col min="14338" max="14338" width="30.7109375" style="32" customWidth="1"/>
    <col min="14339" max="14339" width="10.7109375" style="32" customWidth="1"/>
    <col min="14340" max="14342" width="0" style="32" hidden="1" customWidth="1"/>
    <col min="14343" max="14343" width="11.42578125" style="32" customWidth="1"/>
    <col min="14344" max="14346" width="0" style="32" hidden="1" customWidth="1"/>
    <col min="14347" max="14347" width="12.42578125" style="32" customWidth="1"/>
    <col min="14348" max="14348" width="7.140625" style="32" customWidth="1"/>
    <col min="14349" max="14349" width="9.85546875" style="32" customWidth="1"/>
    <col min="14350" max="14350" width="1.5703125" style="32" customWidth="1"/>
    <col min="14351" max="14351" width="9.5703125" style="32" bestFit="1" customWidth="1"/>
    <col min="14352" max="14592" width="9" style="32"/>
    <col min="14593" max="14593" width="3.42578125" style="32" customWidth="1"/>
    <col min="14594" max="14594" width="30.7109375" style="32" customWidth="1"/>
    <col min="14595" max="14595" width="10.7109375" style="32" customWidth="1"/>
    <col min="14596" max="14598" width="0" style="32" hidden="1" customWidth="1"/>
    <col min="14599" max="14599" width="11.42578125" style="32" customWidth="1"/>
    <col min="14600" max="14602" width="0" style="32" hidden="1" customWidth="1"/>
    <col min="14603" max="14603" width="12.42578125" style="32" customWidth="1"/>
    <col min="14604" max="14604" width="7.140625" style="32" customWidth="1"/>
    <col min="14605" max="14605" width="9.85546875" style="32" customWidth="1"/>
    <col min="14606" max="14606" width="1.5703125" style="32" customWidth="1"/>
    <col min="14607" max="14607" width="9.5703125" style="32" bestFit="1" customWidth="1"/>
    <col min="14608" max="14848" width="9" style="32"/>
    <col min="14849" max="14849" width="3.42578125" style="32" customWidth="1"/>
    <col min="14850" max="14850" width="30.7109375" style="32" customWidth="1"/>
    <col min="14851" max="14851" width="10.7109375" style="32" customWidth="1"/>
    <col min="14852" max="14854" width="0" style="32" hidden="1" customWidth="1"/>
    <col min="14855" max="14855" width="11.42578125" style="32" customWidth="1"/>
    <col min="14856" max="14858" width="0" style="32" hidden="1" customWidth="1"/>
    <col min="14859" max="14859" width="12.42578125" style="32" customWidth="1"/>
    <col min="14860" max="14860" width="7.140625" style="32" customWidth="1"/>
    <col min="14861" max="14861" width="9.85546875" style="32" customWidth="1"/>
    <col min="14862" max="14862" width="1.5703125" style="32" customWidth="1"/>
    <col min="14863" max="14863" width="9.5703125" style="32" bestFit="1" customWidth="1"/>
    <col min="14864" max="15104" width="9" style="32"/>
    <col min="15105" max="15105" width="3.42578125" style="32" customWidth="1"/>
    <col min="15106" max="15106" width="30.7109375" style="32" customWidth="1"/>
    <col min="15107" max="15107" width="10.7109375" style="32" customWidth="1"/>
    <col min="15108" max="15110" width="0" style="32" hidden="1" customWidth="1"/>
    <col min="15111" max="15111" width="11.42578125" style="32" customWidth="1"/>
    <col min="15112" max="15114" width="0" style="32" hidden="1" customWidth="1"/>
    <col min="15115" max="15115" width="12.42578125" style="32" customWidth="1"/>
    <col min="15116" max="15116" width="7.140625" style="32" customWidth="1"/>
    <col min="15117" max="15117" width="9.85546875" style="32" customWidth="1"/>
    <col min="15118" max="15118" width="1.5703125" style="32" customWidth="1"/>
    <col min="15119" max="15119" width="9.5703125" style="32" bestFit="1" customWidth="1"/>
    <col min="15120" max="15360" width="9" style="32"/>
    <col min="15361" max="15361" width="3.42578125" style="32" customWidth="1"/>
    <col min="15362" max="15362" width="30.7109375" style="32" customWidth="1"/>
    <col min="15363" max="15363" width="10.7109375" style="32" customWidth="1"/>
    <col min="15364" max="15366" width="0" style="32" hidden="1" customWidth="1"/>
    <col min="15367" max="15367" width="11.42578125" style="32" customWidth="1"/>
    <col min="15368" max="15370" width="0" style="32" hidden="1" customWidth="1"/>
    <col min="15371" max="15371" width="12.42578125" style="32" customWidth="1"/>
    <col min="15372" max="15372" width="7.140625" style="32" customWidth="1"/>
    <col min="15373" max="15373" width="9.85546875" style="32" customWidth="1"/>
    <col min="15374" max="15374" width="1.5703125" style="32" customWidth="1"/>
    <col min="15375" max="15375" width="9.5703125" style="32" bestFit="1" customWidth="1"/>
    <col min="15376" max="15616" width="9" style="32"/>
    <col min="15617" max="15617" width="3.42578125" style="32" customWidth="1"/>
    <col min="15618" max="15618" width="30.7109375" style="32" customWidth="1"/>
    <col min="15619" max="15619" width="10.7109375" style="32" customWidth="1"/>
    <col min="15620" max="15622" width="0" style="32" hidden="1" customWidth="1"/>
    <col min="15623" max="15623" width="11.42578125" style="32" customWidth="1"/>
    <col min="15624" max="15626" width="0" style="32" hidden="1" customWidth="1"/>
    <col min="15627" max="15627" width="12.42578125" style="32" customWidth="1"/>
    <col min="15628" max="15628" width="7.140625" style="32" customWidth="1"/>
    <col min="15629" max="15629" width="9.85546875" style="32" customWidth="1"/>
    <col min="15630" max="15630" width="1.5703125" style="32" customWidth="1"/>
    <col min="15631" max="15631" width="9.5703125" style="32" bestFit="1" customWidth="1"/>
    <col min="15632" max="15872" width="9" style="32"/>
    <col min="15873" max="15873" width="3.42578125" style="32" customWidth="1"/>
    <col min="15874" max="15874" width="30.7109375" style="32" customWidth="1"/>
    <col min="15875" max="15875" width="10.7109375" style="32" customWidth="1"/>
    <col min="15876" max="15878" width="0" style="32" hidden="1" customWidth="1"/>
    <col min="15879" max="15879" width="11.42578125" style="32" customWidth="1"/>
    <col min="15880" max="15882" width="0" style="32" hidden="1" customWidth="1"/>
    <col min="15883" max="15883" width="12.42578125" style="32" customWidth="1"/>
    <col min="15884" max="15884" width="7.140625" style="32" customWidth="1"/>
    <col min="15885" max="15885" width="9.85546875" style="32" customWidth="1"/>
    <col min="15886" max="15886" width="1.5703125" style="32" customWidth="1"/>
    <col min="15887" max="15887" width="9.5703125" style="32" bestFit="1" customWidth="1"/>
    <col min="15888" max="16128" width="9" style="32"/>
    <col min="16129" max="16129" width="3.42578125" style="32" customWidth="1"/>
    <col min="16130" max="16130" width="30.7109375" style="32" customWidth="1"/>
    <col min="16131" max="16131" width="10.7109375" style="32" customWidth="1"/>
    <col min="16132" max="16134" width="0" style="32" hidden="1" customWidth="1"/>
    <col min="16135" max="16135" width="11.42578125" style="32" customWidth="1"/>
    <col min="16136" max="16138" width="0" style="32" hidden="1" customWidth="1"/>
    <col min="16139" max="16139" width="12.42578125" style="32" customWidth="1"/>
    <col min="16140" max="16140" width="7.140625" style="32" customWidth="1"/>
    <col min="16141" max="16141" width="9.85546875" style="32" customWidth="1"/>
    <col min="16142" max="16142" width="1.5703125" style="32" customWidth="1"/>
    <col min="16143" max="16143" width="9.5703125" style="32" bestFit="1" customWidth="1"/>
    <col min="16144" max="16384" width="9" style="32"/>
  </cols>
  <sheetData>
    <row r="6" spans="1:14" ht="15" customHeight="1" x14ac:dyDescent="0.25">
      <c r="A6" s="189" t="s">
        <v>62</v>
      </c>
      <c r="B6" s="189"/>
    </row>
    <row r="7" spans="1:14" x14ac:dyDescent="0.25">
      <c r="A7" s="190" t="s">
        <v>101</v>
      </c>
      <c r="B7" s="190"/>
    </row>
    <row r="8" spans="1:14" x14ac:dyDescent="0.25">
      <c r="A8" s="190" t="s">
        <v>102</v>
      </c>
      <c r="B8" s="190"/>
    </row>
    <row r="9" spans="1:14" ht="14.25" customHeight="1" x14ac:dyDescent="0.25">
      <c r="B9" s="33"/>
      <c r="C9" s="34"/>
      <c r="D9" s="35"/>
      <c r="E9" s="35"/>
      <c r="F9" s="35"/>
      <c r="G9" s="34"/>
      <c r="H9" s="35"/>
      <c r="I9" s="35"/>
      <c r="J9" s="34"/>
      <c r="K9" s="34"/>
      <c r="L9" s="35"/>
      <c r="M9" s="36"/>
    </row>
    <row r="10" spans="1:14" ht="15.6" customHeight="1" x14ac:dyDescent="0.25">
      <c r="A10" s="191" t="s">
        <v>103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35"/>
      <c r="M10" s="37"/>
      <c r="N10" s="37"/>
    </row>
    <row r="11" spans="1:14" ht="18.600000000000001" customHeight="1" thickBot="1" x14ac:dyDescent="0.3">
      <c r="B11" s="37"/>
      <c r="C11" s="34"/>
      <c r="D11" s="35"/>
      <c r="E11" s="35"/>
      <c r="F11" s="35"/>
      <c r="G11" s="34"/>
      <c r="H11" s="35"/>
      <c r="I11" s="35"/>
      <c r="J11" s="34"/>
      <c r="K11" s="34"/>
      <c r="L11" s="38"/>
      <c r="M11" s="37"/>
      <c r="N11" s="38"/>
    </row>
    <row r="12" spans="1:14" x14ac:dyDescent="0.25">
      <c r="A12" s="184" t="s">
        <v>71</v>
      </c>
      <c r="B12" s="182" t="s">
        <v>8</v>
      </c>
      <c r="C12" s="55" t="s">
        <v>71</v>
      </c>
      <c r="D12" s="56" t="s">
        <v>1</v>
      </c>
      <c r="E12" s="55" t="s">
        <v>2</v>
      </c>
      <c r="F12" s="56" t="s">
        <v>3</v>
      </c>
      <c r="G12" s="57" t="s">
        <v>4</v>
      </c>
      <c r="H12" s="55" t="s">
        <v>5</v>
      </c>
      <c r="I12" s="55" t="s">
        <v>5</v>
      </c>
      <c r="J12" s="58" t="s">
        <v>5</v>
      </c>
      <c r="K12" s="182" t="s">
        <v>81</v>
      </c>
      <c r="L12" s="55" t="s">
        <v>7</v>
      </c>
      <c r="M12" s="182" t="s">
        <v>14</v>
      </c>
    </row>
    <row r="13" spans="1:14" ht="13.5" customHeight="1" thickBot="1" x14ac:dyDescent="0.3">
      <c r="A13" s="185"/>
      <c r="B13" s="183"/>
      <c r="C13" s="59"/>
      <c r="D13" s="60" t="s">
        <v>9</v>
      </c>
      <c r="E13" s="59" t="s">
        <v>10</v>
      </c>
      <c r="F13" s="60" t="s">
        <v>11</v>
      </c>
      <c r="G13" s="61">
        <v>0.15</v>
      </c>
      <c r="H13" s="62">
        <v>0.28000000000000003</v>
      </c>
      <c r="I13" s="63">
        <v>0.25</v>
      </c>
      <c r="J13" s="62">
        <v>0.3</v>
      </c>
      <c r="K13" s="183"/>
      <c r="L13" s="59" t="s">
        <v>13</v>
      </c>
      <c r="M13" s="183"/>
    </row>
    <row r="14" spans="1:14" ht="14.25" customHeight="1" x14ac:dyDescent="0.25">
      <c r="A14" s="161">
        <v>2300561</v>
      </c>
      <c r="B14" s="65" t="s">
        <v>15</v>
      </c>
      <c r="C14" s="66">
        <v>2300224</v>
      </c>
      <c r="D14" s="67">
        <v>281</v>
      </c>
      <c r="E14" s="68">
        <v>138.79</v>
      </c>
      <c r="F14" s="69">
        <f>1-(E14/C14)</f>
        <v>0.99993966239809684</v>
      </c>
      <c r="G14" s="68">
        <v>350</v>
      </c>
      <c r="H14" s="67">
        <f>$C14*(1-H$13)</f>
        <v>1656161.28</v>
      </c>
      <c r="I14" s="68">
        <f>$C14*(1-I$13)</f>
        <v>1725168</v>
      </c>
      <c r="J14" s="69">
        <f>$C14*(1-J$13)</f>
        <v>1610156.7999999998</v>
      </c>
      <c r="K14" s="70"/>
      <c r="L14" s="71"/>
      <c r="M14" s="72">
        <f t="shared" ref="M14:M37" si="0">L14*K14*G14</f>
        <v>0</v>
      </c>
    </row>
    <row r="15" spans="1:14" ht="13.5" customHeight="1" x14ac:dyDescent="0.25">
      <c r="A15" s="162">
        <v>2300539</v>
      </c>
      <c r="B15" s="73" t="s">
        <v>16</v>
      </c>
      <c r="C15" s="74">
        <v>2300202</v>
      </c>
      <c r="D15" s="75"/>
      <c r="E15" s="76"/>
      <c r="F15" s="77"/>
      <c r="G15" s="76">
        <v>266</v>
      </c>
      <c r="H15" s="75"/>
      <c r="I15" s="76"/>
      <c r="J15" s="77"/>
      <c r="K15" s="78"/>
      <c r="L15" s="79"/>
      <c r="M15" s="80">
        <f t="shared" si="0"/>
        <v>0</v>
      </c>
    </row>
    <row r="16" spans="1:14" ht="15" customHeight="1" x14ac:dyDescent="0.25">
      <c r="A16" s="162">
        <v>2300562</v>
      </c>
      <c r="B16" s="73" t="s">
        <v>17</v>
      </c>
      <c r="C16" s="74">
        <v>2300225</v>
      </c>
      <c r="D16" s="75"/>
      <c r="E16" s="76"/>
      <c r="F16" s="77"/>
      <c r="G16" s="76">
        <v>242</v>
      </c>
      <c r="H16" s="75"/>
      <c r="I16" s="76"/>
      <c r="J16" s="77"/>
      <c r="K16" s="78"/>
      <c r="L16" s="79"/>
      <c r="M16" s="80">
        <f t="shared" si="0"/>
        <v>0</v>
      </c>
    </row>
    <row r="17" spans="1:15" ht="15" customHeight="1" x14ac:dyDescent="0.25">
      <c r="A17" s="162">
        <v>2300563</v>
      </c>
      <c r="B17" s="73" t="s">
        <v>18</v>
      </c>
      <c r="C17" s="74">
        <v>2300226</v>
      </c>
      <c r="D17" s="75"/>
      <c r="E17" s="76"/>
      <c r="F17" s="77"/>
      <c r="G17" s="76">
        <v>217</v>
      </c>
      <c r="H17" s="75"/>
      <c r="I17" s="76"/>
      <c r="J17" s="77"/>
      <c r="K17" s="78">
        <v>20</v>
      </c>
      <c r="L17" s="79">
        <v>1</v>
      </c>
      <c r="M17" s="80">
        <f t="shared" si="0"/>
        <v>4340</v>
      </c>
      <c r="O17" s="39"/>
    </row>
    <row r="18" spans="1:15" ht="14.25" customHeight="1" x14ac:dyDescent="0.25">
      <c r="A18" s="162">
        <v>2300540</v>
      </c>
      <c r="B18" s="73" t="s">
        <v>20</v>
      </c>
      <c r="C18" s="74">
        <v>2300203</v>
      </c>
      <c r="D18" s="75">
        <v>212.93</v>
      </c>
      <c r="E18" s="76">
        <v>124.97</v>
      </c>
      <c r="F18" s="77">
        <f>1-(E18/C18)</f>
        <v>0.99994567001260326</v>
      </c>
      <c r="G18" s="76">
        <v>229</v>
      </c>
      <c r="H18" s="75">
        <f t="shared" ref="H18:J23" si="1">$C18*(1-H$13)</f>
        <v>1656146.16</v>
      </c>
      <c r="I18" s="76">
        <f t="shared" si="1"/>
        <v>1725152.25</v>
      </c>
      <c r="J18" s="77">
        <f t="shared" si="1"/>
        <v>1610142.0999999999</v>
      </c>
      <c r="K18" s="78"/>
      <c r="L18" s="79"/>
      <c r="M18" s="80">
        <f t="shared" si="0"/>
        <v>0</v>
      </c>
    </row>
    <row r="19" spans="1:15" ht="14.25" customHeight="1" x14ac:dyDescent="0.25">
      <c r="A19" s="162">
        <v>2301839</v>
      </c>
      <c r="B19" s="73" t="s">
        <v>76</v>
      </c>
      <c r="C19" s="74"/>
      <c r="D19" s="75"/>
      <c r="E19" s="76"/>
      <c r="F19" s="77"/>
      <c r="G19" s="76">
        <v>312</v>
      </c>
      <c r="H19" s="75"/>
      <c r="I19" s="76"/>
      <c r="J19" s="77"/>
      <c r="K19" s="78"/>
      <c r="L19" s="79"/>
      <c r="M19" s="80">
        <f t="shared" si="0"/>
        <v>0</v>
      </c>
    </row>
    <row r="20" spans="1:15" ht="14.25" customHeight="1" x14ac:dyDescent="0.25">
      <c r="A20" s="162">
        <v>2301842</v>
      </c>
      <c r="B20" s="73" t="s">
        <v>21</v>
      </c>
      <c r="C20" s="74"/>
      <c r="D20" s="75"/>
      <c r="E20" s="76"/>
      <c r="F20" s="77"/>
      <c r="G20" s="76">
        <v>204</v>
      </c>
      <c r="H20" s="75"/>
      <c r="I20" s="76"/>
      <c r="J20" s="77"/>
      <c r="K20" s="78"/>
      <c r="L20" s="79"/>
      <c r="M20" s="80">
        <f t="shared" si="0"/>
        <v>0</v>
      </c>
    </row>
    <row r="21" spans="1:15" ht="14.25" customHeight="1" x14ac:dyDescent="0.25">
      <c r="A21" s="162">
        <v>2301844</v>
      </c>
      <c r="B21" s="73" t="s">
        <v>22</v>
      </c>
      <c r="C21" s="74"/>
      <c r="D21" s="75"/>
      <c r="E21" s="76"/>
      <c r="F21" s="77"/>
      <c r="G21" s="76">
        <v>179</v>
      </c>
      <c r="H21" s="75"/>
      <c r="I21" s="76"/>
      <c r="J21" s="77"/>
      <c r="K21" s="78"/>
      <c r="L21" s="79"/>
      <c r="M21" s="80">
        <f t="shared" si="0"/>
        <v>0</v>
      </c>
    </row>
    <row r="22" spans="1:15" ht="14.25" customHeight="1" x14ac:dyDescent="0.25">
      <c r="A22" s="162">
        <v>2301840</v>
      </c>
      <c r="B22" s="73" t="s">
        <v>23</v>
      </c>
      <c r="C22" s="74"/>
      <c r="D22" s="75"/>
      <c r="E22" s="76"/>
      <c r="F22" s="77"/>
      <c r="G22" s="76">
        <v>274</v>
      </c>
      <c r="H22" s="75"/>
      <c r="I22" s="76"/>
      <c r="J22" s="77"/>
      <c r="K22" s="78"/>
      <c r="L22" s="79"/>
      <c r="M22" s="80">
        <f t="shared" si="0"/>
        <v>0</v>
      </c>
    </row>
    <row r="23" spans="1:15" ht="14.25" customHeight="1" x14ac:dyDescent="0.25">
      <c r="A23" s="162">
        <v>2300541</v>
      </c>
      <c r="B23" s="73" t="s">
        <v>24</v>
      </c>
      <c r="C23" s="74">
        <v>2300204</v>
      </c>
      <c r="D23" s="75">
        <v>144.82</v>
      </c>
      <c r="E23" s="76">
        <v>103.57</v>
      </c>
      <c r="F23" s="77">
        <f>1-(E23/C23)</f>
        <v>0.99995497355886698</v>
      </c>
      <c r="G23" s="76">
        <v>191</v>
      </c>
      <c r="H23" s="75">
        <f t="shared" si="1"/>
        <v>1656146.88</v>
      </c>
      <c r="I23" s="76">
        <f t="shared" si="1"/>
        <v>1725153</v>
      </c>
      <c r="J23" s="77">
        <f t="shared" si="1"/>
        <v>1610142.7999999998</v>
      </c>
      <c r="K23" s="78"/>
      <c r="L23" s="79"/>
      <c r="M23" s="80">
        <f t="shared" si="0"/>
        <v>0</v>
      </c>
    </row>
    <row r="24" spans="1:15" ht="14.25" customHeight="1" x14ac:dyDescent="0.25">
      <c r="A24" s="162">
        <v>2301841</v>
      </c>
      <c r="B24" s="81" t="s">
        <v>25</v>
      </c>
      <c r="C24" s="82"/>
      <c r="D24" s="83"/>
      <c r="E24" s="84"/>
      <c r="F24" s="85"/>
      <c r="G24" s="84">
        <v>166</v>
      </c>
      <c r="H24" s="83"/>
      <c r="I24" s="84"/>
      <c r="J24" s="85"/>
      <c r="K24" s="86"/>
      <c r="L24" s="87"/>
      <c r="M24" s="88">
        <f t="shared" si="0"/>
        <v>0</v>
      </c>
    </row>
    <row r="25" spans="1:15" ht="14.25" customHeight="1" x14ac:dyDescent="0.25">
      <c r="A25" s="162">
        <v>2301843</v>
      </c>
      <c r="B25" s="73" t="s">
        <v>26</v>
      </c>
      <c r="C25" s="82"/>
      <c r="D25" s="83"/>
      <c r="E25" s="84"/>
      <c r="F25" s="85"/>
      <c r="G25" s="84">
        <v>141</v>
      </c>
      <c r="H25" s="83"/>
      <c r="I25" s="84"/>
      <c r="J25" s="85"/>
      <c r="K25" s="86">
        <v>20</v>
      </c>
      <c r="L25" s="87">
        <v>1</v>
      </c>
      <c r="M25" s="88">
        <f t="shared" si="0"/>
        <v>2820</v>
      </c>
    </row>
    <row r="26" spans="1:15" ht="14.25" customHeight="1" x14ac:dyDescent="0.25">
      <c r="A26" s="162">
        <v>2301845</v>
      </c>
      <c r="B26" s="73" t="s">
        <v>27</v>
      </c>
      <c r="C26" s="82">
        <v>430.1</v>
      </c>
      <c r="D26" s="83"/>
      <c r="E26" s="84"/>
      <c r="F26" s="85"/>
      <c r="G26" s="84">
        <v>402</v>
      </c>
      <c r="H26" s="83"/>
      <c r="I26" s="84"/>
      <c r="J26" s="85"/>
      <c r="K26" s="86"/>
      <c r="L26" s="87"/>
      <c r="M26" s="88">
        <f t="shared" si="0"/>
        <v>0</v>
      </c>
    </row>
    <row r="27" spans="1:15" ht="14.25" customHeight="1" x14ac:dyDescent="0.25">
      <c r="A27" s="162">
        <v>2300554</v>
      </c>
      <c r="B27" s="89" t="s">
        <v>28</v>
      </c>
      <c r="C27" s="74">
        <v>2300217</v>
      </c>
      <c r="D27" s="75"/>
      <c r="E27" s="76"/>
      <c r="F27" s="77"/>
      <c r="G27" s="76">
        <v>306</v>
      </c>
      <c r="H27" s="75"/>
      <c r="I27" s="76"/>
      <c r="J27" s="77"/>
      <c r="K27" s="78"/>
      <c r="L27" s="79"/>
      <c r="M27" s="80">
        <f t="shared" si="0"/>
        <v>0</v>
      </c>
    </row>
    <row r="28" spans="1:15" ht="15.75" customHeight="1" x14ac:dyDescent="0.25">
      <c r="A28" s="162">
        <v>2301853</v>
      </c>
      <c r="B28" s="73" t="s">
        <v>29</v>
      </c>
      <c r="C28" s="74">
        <v>297</v>
      </c>
      <c r="D28" s="75"/>
      <c r="E28" s="76"/>
      <c r="F28" s="77"/>
      <c r="G28" s="76">
        <v>278</v>
      </c>
      <c r="H28" s="75"/>
      <c r="I28" s="76"/>
      <c r="J28" s="77"/>
      <c r="K28" s="78"/>
      <c r="L28" s="79"/>
      <c r="M28" s="80">
        <f t="shared" si="0"/>
        <v>0</v>
      </c>
    </row>
    <row r="29" spans="1:15" ht="15.75" customHeight="1" x14ac:dyDescent="0.25">
      <c r="A29" s="162">
        <v>2301856</v>
      </c>
      <c r="B29" s="73" t="s">
        <v>30</v>
      </c>
      <c r="C29" s="74">
        <v>266.3</v>
      </c>
      <c r="D29" s="75"/>
      <c r="E29" s="76"/>
      <c r="F29" s="77"/>
      <c r="G29" s="76">
        <v>249</v>
      </c>
      <c r="H29" s="75"/>
      <c r="I29" s="76"/>
      <c r="J29" s="77"/>
      <c r="K29" s="78"/>
      <c r="L29" s="79"/>
      <c r="M29" s="80">
        <f t="shared" si="0"/>
        <v>0</v>
      </c>
    </row>
    <row r="30" spans="1:15" ht="14.25" customHeight="1" x14ac:dyDescent="0.25">
      <c r="A30" s="162">
        <v>2301846</v>
      </c>
      <c r="B30" s="73" t="s">
        <v>31</v>
      </c>
      <c r="C30" s="74">
        <v>384.1</v>
      </c>
      <c r="D30" s="75"/>
      <c r="E30" s="76"/>
      <c r="F30" s="77"/>
      <c r="G30" s="76">
        <v>359</v>
      </c>
      <c r="H30" s="75"/>
      <c r="I30" s="76"/>
      <c r="J30" s="77"/>
      <c r="K30" s="78"/>
      <c r="L30" s="79"/>
      <c r="M30" s="80">
        <f t="shared" si="0"/>
        <v>0</v>
      </c>
    </row>
    <row r="31" spans="1:15" ht="15" customHeight="1" x14ac:dyDescent="0.25">
      <c r="A31" s="162">
        <v>2300555</v>
      </c>
      <c r="B31" s="73" t="s">
        <v>32</v>
      </c>
      <c r="C31" s="74">
        <v>2300218</v>
      </c>
      <c r="D31" s="75"/>
      <c r="E31" s="76"/>
      <c r="F31" s="77"/>
      <c r="G31" s="76">
        <v>263</v>
      </c>
      <c r="H31" s="75"/>
      <c r="I31" s="76"/>
      <c r="J31" s="77"/>
      <c r="K31" s="78"/>
      <c r="L31" s="79"/>
      <c r="M31" s="80">
        <f t="shared" si="0"/>
        <v>0</v>
      </c>
    </row>
    <row r="32" spans="1:15" ht="15" customHeight="1" x14ac:dyDescent="0.25">
      <c r="A32" s="162">
        <v>2301852</v>
      </c>
      <c r="B32" s="73" t="s">
        <v>33</v>
      </c>
      <c r="C32" s="74">
        <v>251</v>
      </c>
      <c r="D32" s="75"/>
      <c r="E32" s="76"/>
      <c r="F32" s="77"/>
      <c r="G32" s="76">
        <v>235</v>
      </c>
      <c r="H32" s="75"/>
      <c r="I32" s="76"/>
      <c r="J32" s="77"/>
      <c r="K32" s="78"/>
      <c r="L32" s="79"/>
      <c r="M32" s="80">
        <f t="shared" si="0"/>
        <v>0</v>
      </c>
    </row>
    <row r="33" spans="1:15" ht="15" customHeight="1" x14ac:dyDescent="0.25">
      <c r="A33" s="162">
        <v>2301855</v>
      </c>
      <c r="B33" s="73" t="s">
        <v>34</v>
      </c>
      <c r="C33" s="74">
        <v>220.3</v>
      </c>
      <c r="D33" s="75"/>
      <c r="E33" s="76"/>
      <c r="F33" s="77"/>
      <c r="G33" s="76">
        <v>206</v>
      </c>
      <c r="H33" s="75"/>
      <c r="I33" s="76"/>
      <c r="J33" s="77"/>
      <c r="K33" s="78"/>
      <c r="L33" s="79"/>
      <c r="M33" s="80">
        <f t="shared" si="0"/>
        <v>0</v>
      </c>
    </row>
    <row r="34" spans="1:15" ht="14.25" customHeight="1" x14ac:dyDescent="0.25">
      <c r="A34" s="162">
        <v>2301847</v>
      </c>
      <c r="B34" s="73" t="s">
        <v>35</v>
      </c>
      <c r="C34" s="74">
        <v>337</v>
      </c>
      <c r="D34" s="75"/>
      <c r="E34" s="76"/>
      <c r="F34" s="77"/>
      <c r="G34" s="76">
        <v>315</v>
      </c>
      <c r="H34" s="75"/>
      <c r="I34" s="76"/>
      <c r="J34" s="77"/>
      <c r="K34" s="78"/>
      <c r="L34" s="79"/>
      <c r="M34" s="80">
        <f t="shared" si="0"/>
        <v>0</v>
      </c>
    </row>
    <row r="35" spans="1:15" ht="15" customHeight="1" x14ac:dyDescent="0.25">
      <c r="A35" s="162">
        <v>2300556</v>
      </c>
      <c r="B35" s="73" t="s">
        <v>36</v>
      </c>
      <c r="C35" s="74">
        <v>2300219</v>
      </c>
      <c r="D35" s="75"/>
      <c r="E35" s="76"/>
      <c r="F35" s="77"/>
      <c r="G35" s="76">
        <v>219</v>
      </c>
      <c r="H35" s="75"/>
      <c r="I35" s="76"/>
      <c r="J35" s="77"/>
      <c r="K35" s="78"/>
      <c r="L35" s="79"/>
      <c r="M35" s="80">
        <f t="shared" si="0"/>
        <v>0</v>
      </c>
    </row>
    <row r="36" spans="1:15" ht="15" customHeight="1" x14ac:dyDescent="0.25">
      <c r="A36" s="162">
        <v>2301851</v>
      </c>
      <c r="B36" s="73" t="s">
        <v>37</v>
      </c>
      <c r="C36" s="90">
        <v>203.9</v>
      </c>
      <c r="D36" s="91"/>
      <c r="E36" s="92"/>
      <c r="F36" s="93"/>
      <c r="G36" s="92">
        <v>191</v>
      </c>
      <c r="H36" s="91"/>
      <c r="I36" s="92"/>
      <c r="J36" s="93"/>
      <c r="K36" s="94"/>
      <c r="L36" s="95"/>
      <c r="M36" s="96">
        <f t="shared" si="0"/>
        <v>0</v>
      </c>
    </row>
    <row r="37" spans="1:15" ht="16.5" customHeight="1" thickBot="1" x14ac:dyDescent="0.3">
      <c r="A37" s="163">
        <v>2301854</v>
      </c>
      <c r="B37" s="97" t="s">
        <v>38</v>
      </c>
      <c r="C37" s="98">
        <v>173.2</v>
      </c>
      <c r="D37" s="99"/>
      <c r="E37" s="100"/>
      <c r="F37" s="101"/>
      <c r="G37" s="100">
        <v>162</v>
      </c>
      <c r="H37" s="99"/>
      <c r="I37" s="100"/>
      <c r="J37" s="101"/>
      <c r="K37" s="102"/>
      <c r="L37" s="103"/>
      <c r="M37" s="104">
        <f t="shared" si="0"/>
        <v>0</v>
      </c>
    </row>
    <row r="38" spans="1:15" ht="16.5" thickBot="1" x14ac:dyDescent="0.3">
      <c r="A38" s="164"/>
      <c r="B38" s="105" t="s">
        <v>39</v>
      </c>
      <c r="C38" s="106"/>
      <c r="D38" s="107"/>
      <c r="E38" s="108"/>
      <c r="F38" s="109"/>
      <c r="G38" s="108"/>
      <c r="H38" s="107"/>
      <c r="I38" s="108"/>
      <c r="J38" s="109"/>
      <c r="K38" s="110"/>
      <c r="L38" s="111"/>
      <c r="M38" s="106"/>
    </row>
    <row r="39" spans="1:15" ht="15" customHeight="1" x14ac:dyDescent="0.25">
      <c r="A39" s="161">
        <v>2300558</v>
      </c>
      <c r="B39" s="65" t="s">
        <v>40</v>
      </c>
      <c r="C39" s="70">
        <v>2300221</v>
      </c>
      <c r="D39" s="72"/>
      <c r="E39" s="72"/>
      <c r="F39" s="112"/>
      <c r="G39" s="68">
        <v>250</v>
      </c>
      <c r="H39" s="113"/>
      <c r="I39" s="72"/>
      <c r="J39" s="72"/>
      <c r="K39" s="114"/>
      <c r="L39" s="70"/>
      <c r="M39" s="113">
        <f t="shared" ref="M39:M57" si="2">L39*K39*G39</f>
        <v>0</v>
      </c>
    </row>
    <row r="40" spans="1:15" ht="15" customHeight="1" x14ac:dyDescent="0.25">
      <c r="A40" s="162">
        <v>2300542</v>
      </c>
      <c r="B40" s="73" t="s">
        <v>41</v>
      </c>
      <c r="C40" s="78">
        <v>2300205</v>
      </c>
      <c r="D40" s="80"/>
      <c r="E40" s="80">
        <v>89.1</v>
      </c>
      <c r="F40" s="115"/>
      <c r="G40" s="76">
        <v>166</v>
      </c>
      <c r="H40" s="116"/>
      <c r="I40" s="80"/>
      <c r="J40" s="80"/>
      <c r="K40" s="117"/>
      <c r="L40" s="78"/>
      <c r="M40" s="116">
        <f t="shared" si="2"/>
        <v>0</v>
      </c>
    </row>
    <row r="41" spans="1:15" ht="15" customHeight="1" x14ac:dyDescent="0.25">
      <c r="A41" s="162">
        <v>2300559</v>
      </c>
      <c r="B41" s="73" t="s">
        <v>42</v>
      </c>
      <c r="C41" s="78">
        <v>2300222</v>
      </c>
      <c r="D41" s="80"/>
      <c r="E41" s="80"/>
      <c r="F41" s="115"/>
      <c r="G41" s="76">
        <v>141</v>
      </c>
      <c r="H41" s="116"/>
      <c r="I41" s="80"/>
      <c r="J41" s="80"/>
      <c r="K41" s="117"/>
      <c r="L41" s="78"/>
      <c r="M41" s="116">
        <f t="shared" si="2"/>
        <v>0</v>
      </c>
    </row>
    <row r="42" spans="1:15" ht="14.25" customHeight="1" x14ac:dyDescent="0.25">
      <c r="A42" s="162">
        <v>2300560</v>
      </c>
      <c r="B42" s="73" t="s">
        <v>43</v>
      </c>
      <c r="C42" s="78">
        <v>2300223</v>
      </c>
      <c r="D42" s="80"/>
      <c r="E42" s="80">
        <v>30.68</v>
      </c>
      <c r="F42" s="115"/>
      <c r="G42" s="76">
        <v>117</v>
      </c>
      <c r="H42" s="116"/>
      <c r="I42" s="80"/>
      <c r="J42" s="80"/>
      <c r="K42" s="117"/>
      <c r="L42" s="78"/>
      <c r="M42" s="116">
        <f t="shared" si="2"/>
        <v>0</v>
      </c>
    </row>
    <row r="43" spans="1:15" ht="15.75" customHeight="1" x14ac:dyDescent="0.25">
      <c r="A43" s="162">
        <v>2301848</v>
      </c>
      <c r="B43" s="89" t="s">
        <v>44</v>
      </c>
      <c r="C43" s="78">
        <v>307.10000000000002</v>
      </c>
      <c r="D43" s="80"/>
      <c r="E43" s="80"/>
      <c r="F43" s="115"/>
      <c r="G43" s="76">
        <v>287</v>
      </c>
      <c r="H43" s="116"/>
      <c r="I43" s="80"/>
      <c r="J43" s="80"/>
      <c r="K43" s="117"/>
      <c r="L43" s="78"/>
      <c r="M43" s="116">
        <f t="shared" si="2"/>
        <v>0</v>
      </c>
    </row>
    <row r="44" spans="1:15" ht="14.25" customHeight="1" x14ac:dyDescent="0.25">
      <c r="A44" s="162">
        <v>2300557</v>
      </c>
      <c r="B44" s="73" t="s">
        <v>45</v>
      </c>
      <c r="C44" s="78">
        <v>2300220</v>
      </c>
      <c r="D44" s="80"/>
      <c r="E44" s="80"/>
      <c r="F44" s="115"/>
      <c r="G44" s="76">
        <v>191</v>
      </c>
      <c r="H44" s="116"/>
      <c r="I44" s="80"/>
      <c r="J44" s="80"/>
      <c r="K44" s="117"/>
      <c r="L44" s="78"/>
      <c r="M44" s="116">
        <f t="shared" si="2"/>
        <v>0</v>
      </c>
    </row>
    <row r="45" spans="1:15" ht="14.25" customHeight="1" x14ac:dyDescent="0.25">
      <c r="A45" s="162">
        <v>2301849</v>
      </c>
      <c r="B45" s="73" t="s">
        <v>46</v>
      </c>
      <c r="C45" s="78">
        <v>174</v>
      </c>
      <c r="D45" s="80"/>
      <c r="E45" s="80"/>
      <c r="F45" s="115"/>
      <c r="G45" s="76">
        <v>163</v>
      </c>
      <c r="H45" s="116"/>
      <c r="I45" s="80"/>
      <c r="J45" s="80"/>
      <c r="K45" s="117"/>
      <c r="L45" s="78"/>
      <c r="M45" s="116">
        <f t="shared" si="2"/>
        <v>0</v>
      </c>
    </row>
    <row r="46" spans="1:15" ht="16.5" customHeight="1" thickBot="1" x14ac:dyDescent="0.3">
      <c r="A46" s="162">
        <v>2301850</v>
      </c>
      <c r="B46" s="118" t="s">
        <v>47</v>
      </c>
      <c r="C46" s="102">
        <v>143.30000000000001</v>
      </c>
      <c r="D46" s="104"/>
      <c r="E46" s="104"/>
      <c r="F46" s="119"/>
      <c r="G46" s="100">
        <v>134</v>
      </c>
      <c r="H46" s="120"/>
      <c r="I46" s="104"/>
      <c r="J46" s="104"/>
      <c r="K46" s="121"/>
      <c r="L46" s="102"/>
      <c r="M46" s="120">
        <f t="shared" si="2"/>
        <v>0</v>
      </c>
    </row>
    <row r="47" spans="1:15" s="40" customFormat="1" ht="16.5" customHeight="1" x14ac:dyDescent="0.25">
      <c r="A47" s="165">
        <v>2300544</v>
      </c>
      <c r="B47" s="122" t="s">
        <v>48</v>
      </c>
      <c r="C47" s="70">
        <v>2300207</v>
      </c>
      <c r="D47" s="72">
        <v>33.6</v>
      </c>
      <c r="E47" s="72">
        <v>13.3</v>
      </c>
      <c r="F47" s="112">
        <f t="shared" ref="F47:F57" si="3">1-(E47/C47)</f>
        <v>0.9999942179116923</v>
      </c>
      <c r="G47" s="68">
        <v>22</v>
      </c>
      <c r="H47" s="113">
        <f t="shared" ref="H47:J57" si="4">$C47*(1-H$13)</f>
        <v>1656149.04</v>
      </c>
      <c r="I47" s="72">
        <f t="shared" si="4"/>
        <v>1725155.25</v>
      </c>
      <c r="J47" s="72">
        <f t="shared" si="4"/>
        <v>1610144.9</v>
      </c>
      <c r="K47" s="114"/>
      <c r="L47" s="70"/>
      <c r="M47" s="113">
        <f t="shared" si="2"/>
        <v>0</v>
      </c>
    </row>
    <row r="48" spans="1:15" ht="15" customHeight="1" x14ac:dyDescent="0.25">
      <c r="A48" s="162">
        <v>2300545</v>
      </c>
      <c r="B48" s="73" t="s">
        <v>49</v>
      </c>
      <c r="C48" s="78">
        <v>2300208</v>
      </c>
      <c r="D48" s="80">
        <v>50</v>
      </c>
      <c r="E48" s="80">
        <v>30.09</v>
      </c>
      <c r="F48" s="115">
        <f t="shared" si="3"/>
        <v>0.9999869185743202</v>
      </c>
      <c r="G48" s="76">
        <v>54</v>
      </c>
      <c r="H48" s="116">
        <f t="shared" si="4"/>
        <v>1656149.76</v>
      </c>
      <c r="I48" s="80">
        <f t="shared" si="4"/>
        <v>1725156</v>
      </c>
      <c r="J48" s="80">
        <f t="shared" si="4"/>
        <v>1610145.5999999999</v>
      </c>
      <c r="K48" s="117"/>
      <c r="L48" s="78"/>
      <c r="M48" s="116">
        <f t="shared" si="2"/>
        <v>0</v>
      </c>
      <c r="O48" s="39"/>
    </row>
    <row r="49" spans="1:15" ht="15" customHeight="1" x14ac:dyDescent="0.25">
      <c r="A49" s="162">
        <v>2300551</v>
      </c>
      <c r="B49" s="73" t="s">
        <v>72</v>
      </c>
      <c r="C49" s="78">
        <v>2300214</v>
      </c>
      <c r="D49" s="80"/>
      <c r="E49" s="80"/>
      <c r="F49" s="115"/>
      <c r="G49" s="76">
        <v>25</v>
      </c>
      <c r="H49" s="116"/>
      <c r="I49" s="80"/>
      <c r="J49" s="80"/>
      <c r="K49" s="117"/>
      <c r="L49" s="78"/>
      <c r="M49" s="116">
        <f t="shared" si="2"/>
        <v>0</v>
      </c>
      <c r="O49" s="39"/>
    </row>
    <row r="50" spans="1:15" ht="15" customHeight="1" x14ac:dyDescent="0.25">
      <c r="A50" s="162">
        <v>2300552</v>
      </c>
      <c r="B50" s="73" t="s">
        <v>73</v>
      </c>
      <c r="C50" s="78">
        <v>2300215</v>
      </c>
      <c r="D50" s="80"/>
      <c r="E50" s="80"/>
      <c r="F50" s="115"/>
      <c r="G50" s="76">
        <v>60</v>
      </c>
      <c r="H50" s="116"/>
      <c r="I50" s="80"/>
      <c r="J50" s="80"/>
      <c r="K50" s="117"/>
      <c r="L50" s="78"/>
      <c r="M50" s="116">
        <f t="shared" si="2"/>
        <v>0</v>
      </c>
      <c r="O50" s="39"/>
    </row>
    <row r="51" spans="1:15" ht="15" customHeight="1" x14ac:dyDescent="0.25">
      <c r="A51" s="162">
        <v>2300553</v>
      </c>
      <c r="B51" s="73" t="s">
        <v>74</v>
      </c>
      <c r="C51" s="78">
        <v>2300216</v>
      </c>
      <c r="D51" s="80"/>
      <c r="E51" s="80"/>
      <c r="F51" s="115"/>
      <c r="G51" s="76">
        <v>60</v>
      </c>
      <c r="H51" s="116"/>
      <c r="I51" s="80"/>
      <c r="J51" s="80"/>
      <c r="K51" s="117"/>
      <c r="L51" s="78"/>
      <c r="M51" s="116">
        <f t="shared" si="2"/>
        <v>0</v>
      </c>
      <c r="O51" s="39"/>
    </row>
    <row r="52" spans="1:15" s="40" customFormat="1" ht="15.75" customHeight="1" x14ac:dyDescent="0.25">
      <c r="A52" s="165">
        <v>2300546</v>
      </c>
      <c r="B52" s="123" t="s">
        <v>50</v>
      </c>
      <c r="C52" s="78">
        <v>2300209</v>
      </c>
      <c r="D52" s="80">
        <v>18.100000000000001</v>
      </c>
      <c r="E52" s="80">
        <v>7.52</v>
      </c>
      <c r="F52" s="115">
        <f t="shared" si="3"/>
        <v>0.99999673073185957</v>
      </c>
      <c r="G52" s="76">
        <v>14</v>
      </c>
      <c r="H52" s="116">
        <f t="shared" si="4"/>
        <v>1656150.48</v>
      </c>
      <c r="I52" s="80">
        <f t="shared" si="4"/>
        <v>1725156.75</v>
      </c>
      <c r="J52" s="80">
        <f t="shared" si="4"/>
        <v>1610146.2999999998</v>
      </c>
      <c r="K52" s="117"/>
      <c r="L52" s="78"/>
      <c r="M52" s="116">
        <f>L52*K52*G52</f>
        <v>0</v>
      </c>
    </row>
    <row r="53" spans="1:15" ht="16.5" customHeight="1" x14ac:dyDescent="0.25">
      <c r="A53" s="162">
        <v>2300547</v>
      </c>
      <c r="B53" s="73" t="s">
        <v>51</v>
      </c>
      <c r="C53" s="78">
        <v>2300210</v>
      </c>
      <c r="D53" s="80">
        <v>0</v>
      </c>
      <c r="E53" s="80">
        <v>3.3</v>
      </c>
      <c r="F53" s="115">
        <f t="shared" si="3"/>
        <v>0.99999856534838127</v>
      </c>
      <c r="G53" s="76">
        <v>5</v>
      </c>
      <c r="H53" s="116">
        <f t="shared" si="4"/>
        <v>1656151.2</v>
      </c>
      <c r="I53" s="80">
        <f t="shared" si="4"/>
        <v>1725157.5</v>
      </c>
      <c r="J53" s="80">
        <f t="shared" si="4"/>
        <v>1610147</v>
      </c>
      <c r="K53" s="117"/>
      <c r="L53" s="78"/>
      <c r="M53" s="116">
        <f>L53*K53*G53</f>
        <v>0</v>
      </c>
    </row>
    <row r="54" spans="1:15" s="40" customFormat="1" ht="15.75" customHeight="1" x14ac:dyDescent="0.25">
      <c r="A54" s="165">
        <v>2300543</v>
      </c>
      <c r="B54" s="124" t="s">
        <v>52</v>
      </c>
      <c r="C54" s="86">
        <v>2300206</v>
      </c>
      <c r="D54" s="88">
        <v>76</v>
      </c>
      <c r="E54" s="88">
        <v>40.5</v>
      </c>
      <c r="F54" s="125">
        <f t="shared" si="3"/>
        <v>0.99998239288133328</v>
      </c>
      <c r="G54" s="76">
        <v>74</v>
      </c>
      <c r="H54" s="126">
        <f t="shared" si="4"/>
        <v>1656148.3199999998</v>
      </c>
      <c r="I54" s="88">
        <f t="shared" si="4"/>
        <v>1725154.5</v>
      </c>
      <c r="J54" s="88">
        <f t="shared" si="4"/>
        <v>1610144.2</v>
      </c>
      <c r="K54" s="127"/>
      <c r="L54" s="86"/>
      <c r="M54" s="126">
        <f t="shared" si="2"/>
        <v>0</v>
      </c>
    </row>
    <row r="55" spans="1:15" ht="15.75" customHeight="1" x14ac:dyDescent="0.25">
      <c r="A55" s="162">
        <v>2300548</v>
      </c>
      <c r="B55" s="73" t="s">
        <v>53</v>
      </c>
      <c r="C55" s="78">
        <v>2300211</v>
      </c>
      <c r="D55" s="80">
        <v>250</v>
      </c>
      <c r="E55" s="80">
        <v>61.33</v>
      </c>
      <c r="F55" s="115">
        <f t="shared" si="3"/>
        <v>0.99997333722862813</v>
      </c>
      <c r="G55" s="76">
        <v>102</v>
      </c>
      <c r="H55" s="116">
        <f t="shared" si="4"/>
        <v>1656151.92</v>
      </c>
      <c r="I55" s="80">
        <f t="shared" si="4"/>
        <v>1725158.25</v>
      </c>
      <c r="J55" s="80">
        <f t="shared" si="4"/>
        <v>1610147.7</v>
      </c>
      <c r="K55" s="117"/>
      <c r="L55" s="78"/>
      <c r="M55" s="116">
        <f t="shared" si="2"/>
        <v>0</v>
      </c>
    </row>
    <row r="56" spans="1:15" ht="16.5" customHeight="1" x14ac:dyDescent="0.25">
      <c r="A56" s="162">
        <v>2300549</v>
      </c>
      <c r="B56" s="73" t="s">
        <v>54</v>
      </c>
      <c r="C56" s="78">
        <v>2300212</v>
      </c>
      <c r="D56" s="80">
        <v>300</v>
      </c>
      <c r="E56" s="80">
        <v>92</v>
      </c>
      <c r="F56" s="115">
        <f t="shared" si="3"/>
        <v>0.99996000368661675</v>
      </c>
      <c r="G56" s="76">
        <v>152</v>
      </c>
      <c r="H56" s="116">
        <f t="shared" si="4"/>
        <v>1656152.64</v>
      </c>
      <c r="I56" s="80">
        <f t="shared" si="4"/>
        <v>1725159</v>
      </c>
      <c r="J56" s="80">
        <f t="shared" si="4"/>
        <v>1610148.4</v>
      </c>
      <c r="K56" s="117"/>
      <c r="L56" s="78"/>
      <c r="M56" s="116">
        <f t="shared" si="2"/>
        <v>0</v>
      </c>
    </row>
    <row r="57" spans="1:15" ht="15.75" customHeight="1" thickBot="1" x14ac:dyDescent="0.3">
      <c r="A57" s="166">
        <v>2300550</v>
      </c>
      <c r="B57" s="118" t="s">
        <v>55</v>
      </c>
      <c r="C57" s="102">
        <v>2300213</v>
      </c>
      <c r="D57" s="104">
        <v>600</v>
      </c>
      <c r="E57" s="104">
        <v>246.47</v>
      </c>
      <c r="F57" s="119">
        <f t="shared" si="3"/>
        <v>0.99989284905354414</v>
      </c>
      <c r="G57" s="100">
        <v>410</v>
      </c>
      <c r="H57" s="120">
        <f t="shared" si="4"/>
        <v>1656153.3599999999</v>
      </c>
      <c r="I57" s="104">
        <f t="shared" si="4"/>
        <v>1725159.75</v>
      </c>
      <c r="J57" s="104">
        <f t="shared" si="4"/>
        <v>1610149.0999999999</v>
      </c>
      <c r="K57" s="121"/>
      <c r="L57" s="102"/>
      <c r="M57" s="120">
        <f t="shared" si="2"/>
        <v>0</v>
      </c>
    </row>
    <row r="58" spans="1:15" ht="18.75" customHeight="1" thickBot="1" x14ac:dyDescent="0.3">
      <c r="A58" s="32" t="s">
        <v>56</v>
      </c>
      <c r="B58" s="9" t="s">
        <v>57</v>
      </c>
      <c r="C58" s="10"/>
      <c r="D58" s="10"/>
      <c r="E58" s="11"/>
      <c r="F58" s="12"/>
      <c r="G58" s="13"/>
      <c r="H58" s="13"/>
      <c r="I58" s="13"/>
      <c r="J58" s="13"/>
      <c r="K58" s="49" t="s">
        <v>58</v>
      </c>
      <c r="L58" s="50"/>
      <c r="M58" s="51">
        <f>SUM(M14:M57)</f>
        <v>7160</v>
      </c>
    </row>
    <row r="59" spans="1:15" ht="18" customHeight="1" thickBot="1" x14ac:dyDescent="0.3">
      <c r="B59"/>
      <c r="C59" s="4"/>
      <c r="D59" s="4"/>
      <c r="E59" s="4"/>
      <c r="F59" s="4"/>
      <c r="G59" s="4"/>
      <c r="H59"/>
      <c r="I59"/>
      <c r="J59"/>
      <c r="K59" s="52" t="s">
        <v>59</v>
      </c>
      <c r="L59" s="53">
        <v>0.17</v>
      </c>
      <c r="M59" s="54">
        <f>M58*L59</f>
        <v>1217.2</v>
      </c>
    </row>
    <row r="60" spans="1:15" ht="15.75" customHeight="1" thickBot="1" x14ac:dyDescent="0.3">
      <c r="B60" s="14" t="s">
        <v>61</v>
      </c>
      <c r="C60"/>
      <c r="D60" s="4"/>
      <c r="E60" s="4"/>
      <c r="F60" s="4"/>
      <c r="G60" s="4"/>
      <c r="H60"/>
      <c r="I60"/>
      <c r="J60"/>
      <c r="K60" s="20" t="s">
        <v>60</v>
      </c>
      <c r="L60" s="21"/>
      <c r="M60" s="22">
        <f>SUM(M58:M59)</f>
        <v>8377.2000000000007</v>
      </c>
    </row>
    <row r="61" spans="1:15" x14ac:dyDescent="0.25">
      <c r="B61" s="23" t="s">
        <v>63</v>
      </c>
      <c r="C61"/>
      <c r="D61" s="4"/>
      <c r="E61" s="4"/>
      <c r="F61" s="4"/>
      <c r="G61" s="4"/>
      <c r="H61"/>
      <c r="I61"/>
      <c r="J61"/>
      <c r="K61" s="15"/>
      <c r="L61" s="15"/>
      <c r="M61" s="16"/>
    </row>
    <row r="62" spans="1:15" ht="17.25" customHeight="1" x14ac:dyDescent="0.25">
      <c r="B62" s="41"/>
      <c r="D62" s="37"/>
      <c r="E62" s="37"/>
      <c r="F62" s="37"/>
      <c r="G62" s="37"/>
      <c r="K62" s="34"/>
      <c r="L62" s="34"/>
      <c r="M62" s="42"/>
    </row>
    <row r="63" spans="1:15" ht="15.75" customHeight="1" x14ac:dyDescent="0.25">
      <c r="B63" s="43" t="s">
        <v>68</v>
      </c>
      <c r="C63" s="37"/>
      <c r="D63" s="37"/>
      <c r="E63" s="37"/>
      <c r="F63" s="37"/>
      <c r="G63" s="37"/>
    </row>
    <row r="64" spans="1:15" ht="12" customHeight="1" x14ac:dyDescent="0.25">
      <c r="B64" s="43"/>
      <c r="C64" s="37"/>
      <c r="D64" s="37"/>
      <c r="E64" s="37"/>
      <c r="F64" s="37"/>
      <c r="G64" s="37"/>
    </row>
    <row r="65" spans="2:13" x14ac:dyDescent="0.25">
      <c r="B65" s="43" t="s">
        <v>69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2:13" x14ac:dyDescent="0.25">
      <c r="B66" s="48" t="s">
        <v>66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</row>
    <row r="67" spans="2:13" x14ac:dyDescent="0.25">
      <c r="B67" s="47" t="s">
        <v>70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</row>
    <row r="68" spans="2:13" x14ac:dyDescent="0.25">
      <c r="C68" s="44"/>
      <c r="D68" s="44"/>
      <c r="E68" s="44"/>
      <c r="F68" s="44"/>
      <c r="G68" s="44"/>
      <c r="H68" s="44"/>
      <c r="I68" s="44"/>
      <c r="J68" s="44"/>
      <c r="K68" s="44"/>
      <c r="M68" s="44"/>
    </row>
    <row r="69" spans="2:13" x14ac:dyDescent="0.25">
      <c r="L69" s="46"/>
    </row>
    <row r="70" spans="2:13" x14ac:dyDescent="0.25">
      <c r="L70" s="45" t="s">
        <v>67</v>
      </c>
    </row>
  </sheetData>
  <mergeCells count="8">
    <mergeCell ref="M12:M13"/>
    <mergeCell ref="A6:B6"/>
    <mergeCell ref="A7:B7"/>
    <mergeCell ref="A8:B8"/>
    <mergeCell ref="A10:K10"/>
    <mergeCell ref="A12:A13"/>
    <mergeCell ref="B12:B13"/>
    <mergeCell ref="K12:K1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O70"/>
  <sheetViews>
    <sheetView rightToLeft="1" topLeftCell="A52" workbookViewId="0">
      <selection activeCell="B67" sqref="B67"/>
    </sheetView>
  </sheetViews>
  <sheetFormatPr defaultRowHeight="15.75" x14ac:dyDescent="0.25"/>
  <cols>
    <col min="1" max="1" width="11" style="32" bestFit="1" customWidth="1"/>
    <col min="2" max="2" width="35.85546875" style="32" customWidth="1"/>
    <col min="3" max="3" width="10.7109375" style="32" hidden="1" customWidth="1"/>
    <col min="4" max="4" width="9" style="32" hidden="1" customWidth="1"/>
    <col min="5" max="5" width="12.85546875" style="32" hidden="1" customWidth="1"/>
    <col min="6" max="6" width="10.42578125" style="32" hidden="1" customWidth="1"/>
    <col min="7" max="7" width="11.42578125" style="32" customWidth="1"/>
    <col min="8" max="8" width="10.5703125" style="32" hidden="1" customWidth="1"/>
    <col min="9" max="9" width="11" style="32" hidden="1" customWidth="1"/>
    <col min="10" max="10" width="12.140625" style="32" hidden="1" customWidth="1"/>
    <col min="11" max="11" width="12.42578125" style="32" customWidth="1"/>
    <col min="12" max="12" width="7.140625" style="32" customWidth="1"/>
    <col min="13" max="13" width="10.7109375" style="32" customWidth="1"/>
    <col min="14" max="14" width="1.5703125" style="32" customWidth="1"/>
    <col min="15" max="15" width="9.5703125" style="32" bestFit="1" customWidth="1"/>
    <col min="16" max="256" width="9" style="32"/>
    <col min="257" max="257" width="3.42578125" style="32" customWidth="1"/>
    <col min="258" max="258" width="30.7109375" style="32" customWidth="1"/>
    <col min="259" max="259" width="10.7109375" style="32" customWidth="1"/>
    <col min="260" max="262" width="0" style="32" hidden="1" customWidth="1"/>
    <col min="263" max="263" width="11.42578125" style="32" customWidth="1"/>
    <col min="264" max="266" width="0" style="32" hidden="1" customWidth="1"/>
    <col min="267" max="267" width="12.42578125" style="32" customWidth="1"/>
    <col min="268" max="268" width="7.140625" style="32" customWidth="1"/>
    <col min="269" max="269" width="9.85546875" style="32" customWidth="1"/>
    <col min="270" max="270" width="1.5703125" style="32" customWidth="1"/>
    <col min="271" max="271" width="9.5703125" style="32" bestFit="1" customWidth="1"/>
    <col min="272" max="512" width="9" style="32"/>
    <col min="513" max="513" width="3.42578125" style="32" customWidth="1"/>
    <col min="514" max="514" width="30.7109375" style="32" customWidth="1"/>
    <col min="515" max="515" width="10.7109375" style="32" customWidth="1"/>
    <col min="516" max="518" width="0" style="32" hidden="1" customWidth="1"/>
    <col min="519" max="519" width="11.42578125" style="32" customWidth="1"/>
    <col min="520" max="522" width="0" style="32" hidden="1" customWidth="1"/>
    <col min="523" max="523" width="12.42578125" style="32" customWidth="1"/>
    <col min="524" max="524" width="7.140625" style="32" customWidth="1"/>
    <col min="525" max="525" width="9.85546875" style="32" customWidth="1"/>
    <col min="526" max="526" width="1.5703125" style="32" customWidth="1"/>
    <col min="527" max="527" width="9.5703125" style="32" bestFit="1" customWidth="1"/>
    <col min="528" max="768" width="9" style="32"/>
    <col min="769" max="769" width="3.42578125" style="32" customWidth="1"/>
    <col min="770" max="770" width="30.7109375" style="32" customWidth="1"/>
    <col min="771" max="771" width="10.7109375" style="32" customWidth="1"/>
    <col min="772" max="774" width="0" style="32" hidden="1" customWidth="1"/>
    <col min="775" max="775" width="11.42578125" style="32" customWidth="1"/>
    <col min="776" max="778" width="0" style="32" hidden="1" customWidth="1"/>
    <col min="779" max="779" width="12.42578125" style="32" customWidth="1"/>
    <col min="780" max="780" width="7.140625" style="32" customWidth="1"/>
    <col min="781" max="781" width="9.85546875" style="32" customWidth="1"/>
    <col min="782" max="782" width="1.5703125" style="32" customWidth="1"/>
    <col min="783" max="783" width="9.5703125" style="32" bestFit="1" customWidth="1"/>
    <col min="784" max="1024" width="9" style="32"/>
    <col min="1025" max="1025" width="3.42578125" style="32" customWidth="1"/>
    <col min="1026" max="1026" width="30.7109375" style="32" customWidth="1"/>
    <col min="1027" max="1027" width="10.7109375" style="32" customWidth="1"/>
    <col min="1028" max="1030" width="0" style="32" hidden="1" customWidth="1"/>
    <col min="1031" max="1031" width="11.42578125" style="32" customWidth="1"/>
    <col min="1032" max="1034" width="0" style="32" hidden="1" customWidth="1"/>
    <col min="1035" max="1035" width="12.42578125" style="32" customWidth="1"/>
    <col min="1036" max="1036" width="7.140625" style="32" customWidth="1"/>
    <col min="1037" max="1037" width="9.85546875" style="32" customWidth="1"/>
    <col min="1038" max="1038" width="1.5703125" style="32" customWidth="1"/>
    <col min="1039" max="1039" width="9.5703125" style="32" bestFit="1" customWidth="1"/>
    <col min="1040" max="1280" width="9" style="32"/>
    <col min="1281" max="1281" width="3.42578125" style="32" customWidth="1"/>
    <col min="1282" max="1282" width="30.7109375" style="32" customWidth="1"/>
    <col min="1283" max="1283" width="10.7109375" style="32" customWidth="1"/>
    <col min="1284" max="1286" width="0" style="32" hidden="1" customWidth="1"/>
    <col min="1287" max="1287" width="11.42578125" style="32" customWidth="1"/>
    <col min="1288" max="1290" width="0" style="32" hidden="1" customWidth="1"/>
    <col min="1291" max="1291" width="12.42578125" style="32" customWidth="1"/>
    <col min="1292" max="1292" width="7.140625" style="32" customWidth="1"/>
    <col min="1293" max="1293" width="9.85546875" style="32" customWidth="1"/>
    <col min="1294" max="1294" width="1.5703125" style="32" customWidth="1"/>
    <col min="1295" max="1295" width="9.5703125" style="32" bestFit="1" customWidth="1"/>
    <col min="1296" max="1536" width="9" style="32"/>
    <col min="1537" max="1537" width="3.42578125" style="32" customWidth="1"/>
    <col min="1538" max="1538" width="30.7109375" style="32" customWidth="1"/>
    <col min="1539" max="1539" width="10.7109375" style="32" customWidth="1"/>
    <col min="1540" max="1542" width="0" style="32" hidden="1" customWidth="1"/>
    <col min="1543" max="1543" width="11.42578125" style="32" customWidth="1"/>
    <col min="1544" max="1546" width="0" style="32" hidden="1" customWidth="1"/>
    <col min="1547" max="1547" width="12.42578125" style="32" customWidth="1"/>
    <col min="1548" max="1548" width="7.140625" style="32" customWidth="1"/>
    <col min="1549" max="1549" width="9.85546875" style="32" customWidth="1"/>
    <col min="1550" max="1550" width="1.5703125" style="32" customWidth="1"/>
    <col min="1551" max="1551" width="9.5703125" style="32" bestFit="1" customWidth="1"/>
    <col min="1552" max="1792" width="9" style="32"/>
    <col min="1793" max="1793" width="3.42578125" style="32" customWidth="1"/>
    <col min="1794" max="1794" width="30.7109375" style="32" customWidth="1"/>
    <col min="1795" max="1795" width="10.7109375" style="32" customWidth="1"/>
    <col min="1796" max="1798" width="0" style="32" hidden="1" customWidth="1"/>
    <col min="1799" max="1799" width="11.42578125" style="32" customWidth="1"/>
    <col min="1800" max="1802" width="0" style="32" hidden="1" customWidth="1"/>
    <col min="1803" max="1803" width="12.42578125" style="32" customWidth="1"/>
    <col min="1804" max="1804" width="7.140625" style="32" customWidth="1"/>
    <col min="1805" max="1805" width="9.85546875" style="32" customWidth="1"/>
    <col min="1806" max="1806" width="1.5703125" style="32" customWidth="1"/>
    <col min="1807" max="1807" width="9.5703125" style="32" bestFit="1" customWidth="1"/>
    <col min="1808" max="2048" width="9" style="32"/>
    <col min="2049" max="2049" width="3.42578125" style="32" customWidth="1"/>
    <col min="2050" max="2050" width="30.7109375" style="32" customWidth="1"/>
    <col min="2051" max="2051" width="10.7109375" style="32" customWidth="1"/>
    <col min="2052" max="2054" width="0" style="32" hidden="1" customWidth="1"/>
    <col min="2055" max="2055" width="11.42578125" style="32" customWidth="1"/>
    <col min="2056" max="2058" width="0" style="32" hidden="1" customWidth="1"/>
    <col min="2059" max="2059" width="12.42578125" style="32" customWidth="1"/>
    <col min="2060" max="2060" width="7.140625" style="32" customWidth="1"/>
    <col min="2061" max="2061" width="9.85546875" style="32" customWidth="1"/>
    <col min="2062" max="2062" width="1.5703125" style="32" customWidth="1"/>
    <col min="2063" max="2063" width="9.5703125" style="32" bestFit="1" customWidth="1"/>
    <col min="2064" max="2304" width="9" style="32"/>
    <col min="2305" max="2305" width="3.42578125" style="32" customWidth="1"/>
    <col min="2306" max="2306" width="30.7109375" style="32" customWidth="1"/>
    <col min="2307" max="2307" width="10.7109375" style="32" customWidth="1"/>
    <col min="2308" max="2310" width="0" style="32" hidden="1" customWidth="1"/>
    <col min="2311" max="2311" width="11.42578125" style="32" customWidth="1"/>
    <col min="2312" max="2314" width="0" style="32" hidden="1" customWidth="1"/>
    <col min="2315" max="2315" width="12.42578125" style="32" customWidth="1"/>
    <col min="2316" max="2316" width="7.140625" style="32" customWidth="1"/>
    <col min="2317" max="2317" width="9.85546875" style="32" customWidth="1"/>
    <col min="2318" max="2318" width="1.5703125" style="32" customWidth="1"/>
    <col min="2319" max="2319" width="9.5703125" style="32" bestFit="1" customWidth="1"/>
    <col min="2320" max="2560" width="9" style="32"/>
    <col min="2561" max="2561" width="3.42578125" style="32" customWidth="1"/>
    <col min="2562" max="2562" width="30.7109375" style="32" customWidth="1"/>
    <col min="2563" max="2563" width="10.7109375" style="32" customWidth="1"/>
    <col min="2564" max="2566" width="0" style="32" hidden="1" customWidth="1"/>
    <col min="2567" max="2567" width="11.42578125" style="32" customWidth="1"/>
    <col min="2568" max="2570" width="0" style="32" hidden="1" customWidth="1"/>
    <col min="2571" max="2571" width="12.42578125" style="32" customWidth="1"/>
    <col min="2572" max="2572" width="7.140625" style="32" customWidth="1"/>
    <col min="2573" max="2573" width="9.85546875" style="32" customWidth="1"/>
    <col min="2574" max="2574" width="1.5703125" style="32" customWidth="1"/>
    <col min="2575" max="2575" width="9.5703125" style="32" bestFit="1" customWidth="1"/>
    <col min="2576" max="2816" width="9" style="32"/>
    <col min="2817" max="2817" width="3.42578125" style="32" customWidth="1"/>
    <col min="2818" max="2818" width="30.7109375" style="32" customWidth="1"/>
    <col min="2819" max="2819" width="10.7109375" style="32" customWidth="1"/>
    <col min="2820" max="2822" width="0" style="32" hidden="1" customWidth="1"/>
    <col min="2823" max="2823" width="11.42578125" style="32" customWidth="1"/>
    <col min="2824" max="2826" width="0" style="32" hidden="1" customWidth="1"/>
    <col min="2827" max="2827" width="12.42578125" style="32" customWidth="1"/>
    <col min="2828" max="2828" width="7.140625" style="32" customWidth="1"/>
    <col min="2829" max="2829" width="9.85546875" style="32" customWidth="1"/>
    <col min="2830" max="2830" width="1.5703125" style="32" customWidth="1"/>
    <col min="2831" max="2831" width="9.5703125" style="32" bestFit="1" customWidth="1"/>
    <col min="2832" max="3072" width="9" style="32"/>
    <col min="3073" max="3073" width="3.42578125" style="32" customWidth="1"/>
    <col min="3074" max="3074" width="30.7109375" style="32" customWidth="1"/>
    <col min="3075" max="3075" width="10.7109375" style="32" customWidth="1"/>
    <col min="3076" max="3078" width="0" style="32" hidden="1" customWidth="1"/>
    <col min="3079" max="3079" width="11.42578125" style="32" customWidth="1"/>
    <col min="3080" max="3082" width="0" style="32" hidden="1" customWidth="1"/>
    <col min="3083" max="3083" width="12.42578125" style="32" customWidth="1"/>
    <col min="3084" max="3084" width="7.140625" style="32" customWidth="1"/>
    <col min="3085" max="3085" width="9.85546875" style="32" customWidth="1"/>
    <col min="3086" max="3086" width="1.5703125" style="32" customWidth="1"/>
    <col min="3087" max="3087" width="9.5703125" style="32" bestFit="1" customWidth="1"/>
    <col min="3088" max="3328" width="9" style="32"/>
    <col min="3329" max="3329" width="3.42578125" style="32" customWidth="1"/>
    <col min="3330" max="3330" width="30.7109375" style="32" customWidth="1"/>
    <col min="3331" max="3331" width="10.7109375" style="32" customWidth="1"/>
    <col min="3332" max="3334" width="0" style="32" hidden="1" customWidth="1"/>
    <col min="3335" max="3335" width="11.42578125" style="32" customWidth="1"/>
    <col min="3336" max="3338" width="0" style="32" hidden="1" customWidth="1"/>
    <col min="3339" max="3339" width="12.42578125" style="32" customWidth="1"/>
    <col min="3340" max="3340" width="7.140625" style="32" customWidth="1"/>
    <col min="3341" max="3341" width="9.85546875" style="32" customWidth="1"/>
    <col min="3342" max="3342" width="1.5703125" style="32" customWidth="1"/>
    <col min="3343" max="3343" width="9.5703125" style="32" bestFit="1" customWidth="1"/>
    <col min="3344" max="3584" width="9" style="32"/>
    <col min="3585" max="3585" width="3.42578125" style="32" customWidth="1"/>
    <col min="3586" max="3586" width="30.7109375" style="32" customWidth="1"/>
    <col min="3587" max="3587" width="10.7109375" style="32" customWidth="1"/>
    <col min="3588" max="3590" width="0" style="32" hidden="1" customWidth="1"/>
    <col min="3591" max="3591" width="11.42578125" style="32" customWidth="1"/>
    <col min="3592" max="3594" width="0" style="32" hidden="1" customWidth="1"/>
    <col min="3595" max="3595" width="12.42578125" style="32" customWidth="1"/>
    <col min="3596" max="3596" width="7.140625" style="32" customWidth="1"/>
    <col min="3597" max="3597" width="9.85546875" style="32" customWidth="1"/>
    <col min="3598" max="3598" width="1.5703125" style="32" customWidth="1"/>
    <col min="3599" max="3599" width="9.5703125" style="32" bestFit="1" customWidth="1"/>
    <col min="3600" max="3840" width="9" style="32"/>
    <col min="3841" max="3841" width="3.42578125" style="32" customWidth="1"/>
    <col min="3842" max="3842" width="30.7109375" style="32" customWidth="1"/>
    <col min="3843" max="3843" width="10.7109375" style="32" customWidth="1"/>
    <col min="3844" max="3846" width="0" style="32" hidden="1" customWidth="1"/>
    <col min="3847" max="3847" width="11.42578125" style="32" customWidth="1"/>
    <col min="3848" max="3850" width="0" style="32" hidden="1" customWidth="1"/>
    <col min="3851" max="3851" width="12.42578125" style="32" customWidth="1"/>
    <col min="3852" max="3852" width="7.140625" style="32" customWidth="1"/>
    <col min="3853" max="3853" width="9.85546875" style="32" customWidth="1"/>
    <col min="3854" max="3854" width="1.5703125" style="32" customWidth="1"/>
    <col min="3855" max="3855" width="9.5703125" style="32" bestFit="1" customWidth="1"/>
    <col min="3856" max="4096" width="9" style="32"/>
    <col min="4097" max="4097" width="3.42578125" style="32" customWidth="1"/>
    <col min="4098" max="4098" width="30.7109375" style="32" customWidth="1"/>
    <col min="4099" max="4099" width="10.7109375" style="32" customWidth="1"/>
    <col min="4100" max="4102" width="0" style="32" hidden="1" customWidth="1"/>
    <col min="4103" max="4103" width="11.42578125" style="32" customWidth="1"/>
    <col min="4104" max="4106" width="0" style="32" hidden="1" customWidth="1"/>
    <col min="4107" max="4107" width="12.42578125" style="32" customWidth="1"/>
    <col min="4108" max="4108" width="7.140625" style="32" customWidth="1"/>
    <col min="4109" max="4109" width="9.85546875" style="32" customWidth="1"/>
    <col min="4110" max="4110" width="1.5703125" style="32" customWidth="1"/>
    <col min="4111" max="4111" width="9.5703125" style="32" bestFit="1" customWidth="1"/>
    <col min="4112" max="4352" width="9" style="32"/>
    <col min="4353" max="4353" width="3.42578125" style="32" customWidth="1"/>
    <col min="4354" max="4354" width="30.7109375" style="32" customWidth="1"/>
    <col min="4355" max="4355" width="10.7109375" style="32" customWidth="1"/>
    <col min="4356" max="4358" width="0" style="32" hidden="1" customWidth="1"/>
    <col min="4359" max="4359" width="11.42578125" style="32" customWidth="1"/>
    <col min="4360" max="4362" width="0" style="32" hidden="1" customWidth="1"/>
    <col min="4363" max="4363" width="12.42578125" style="32" customWidth="1"/>
    <col min="4364" max="4364" width="7.140625" style="32" customWidth="1"/>
    <col min="4365" max="4365" width="9.85546875" style="32" customWidth="1"/>
    <col min="4366" max="4366" width="1.5703125" style="32" customWidth="1"/>
    <col min="4367" max="4367" width="9.5703125" style="32" bestFit="1" customWidth="1"/>
    <col min="4368" max="4608" width="9" style="32"/>
    <col min="4609" max="4609" width="3.42578125" style="32" customWidth="1"/>
    <col min="4610" max="4610" width="30.7109375" style="32" customWidth="1"/>
    <col min="4611" max="4611" width="10.7109375" style="32" customWidth="1"/>
    <col min="4612" max="4614" width="0" style="32" hidden="1" customWidth="1"/>
    <col min="4615" max="4615" width="11.42578125" style="32" customWidth="1"/>
    <col min="4616" max="4618" width="0" style="32" hidden="1" customWidth="1"/>
    <col min="4619" max="4619" width="12.42578125" style="32" customWidth="1"/>
    <col min="4620" max="4620" width="7.140625" style="32" customWidth="1"/>
    <col min="4621" max="4621" width="9.85546875" style="32" customWidth="1"/>
    <col min="4622" max="4622" width="1.5703125" style="32" customWidth="1"/>
    <col min="4623" max="4623" width="9.5703125" style="32" bestFit="1" customWidth="1"/>
    <col min="4624" max="4864" width="9" style="32"/>
    <col min="4865" max="4865" width="3.42578125" style="32" customWidth="1"/>
    <col min="4866" max="4866" width="30.7109375" style="32" customWidth="1"/>
    <col min="4867" max="4867" width="10.7109375" style="32" customWidth="1"/>
    <col min="4868" max="4870" width="0" style="32" hidden="1" customWidth="1"/>
    <col min="4871" max="4871" width="11.42578125" style="32" customWidth="1"/>
    <col min="4872" max="4874" width="0" style="32" hidden="1" customWidth="1"/>
    <col min="4875" max="4875" width="12.42578125" style="32" customWidth="1"/>
    <col min="4876" max="4876" width="7.140625" style="32" customWidth="1"/>
    <col min="4877" max="4877" width="9.85546875" style="32" customWidth="1"/>
    <col min="4878" max="4878" width="1.5703125" style="32" customWidth="1"/>
    <col min="4879" max="4879" width="9.5703125" style="32" bestFit="1" customWidth="1"/>
    <col min="4880" max="5120" width="9" style="32"/>
    <col min="5121" max="5121" width="3.42578125" style="32" customWidth="1"/>
    <col min="5122" max="5122" width="30.7109375" style="32" customWidth="1"/>
    <col min="5123" max="5123" width="10.7109375" style="32" customWidth="1"/>
    <col min="5124" max="5126" width="0" style="32" hidden="1" customWidth="1"/>
    <col min="5127" max="5127" width="11.42578125" style="32" customWidth="1"/>
    <col min="5128" max="5130" width="0" style="32" hidden="1" customWidth="1"/>
    <col min="5131" max="5131" width="12.42578125" style="32" customWidth="1"/>
    <col min="5132" max="5132" width="7.140625" style="32" customWidth="1"/>
    <col min="5133" max="5133" width="9.85546875" style="32" customWidth="1"/>
    <col min="5134" max="5134" width="1.5703125" style="32" customWidth="1"/>
    <col min="5135" max="5135" width="9.5703125" style="32" bestFit="1" customWidth="1"/>
    <col min="5136" max="5376" width="9" style="32"/>
    <col min="5377" max="5377" width="3.42578125" style="32" customWidth="1"/>
    <col min="5378" max="5378" width="30.7109375" style="32" customWidth="1"/>
    <col min="5379" max="5379" width="10.7109375" style="32" customWidth="1"/>
    <col min="5380" max="5382" width="0" style="32" hidden="1" customWidth="1"/>
    <col min="5383" max="5383" width="11.42578125" style="32" customWidth="1"/>
    <col min="5384" max="5386" width="0" style="32" hidden="1" customWidth="1"/>
    <col min="5387" max="5387" width="12.42578125" style="32" customWidth="1"/>
    <col min="5388" max="5388" width="7.140625" style="32" customWidth="1"/>
    <col min="5389" max="5389" width="9.85546875" style="32" customWidth="1"/>
    <col min="5390" max="5390" width="1.5703125" style="32" customWidth="1"/>
    <col min="5391" max="5391" width="9.5703125" style="32" bestFit="1" customWidth="1"/>
    <col min="5392" max="5632" width="9" style="32"/>
    <col min="5633" max="5633" width="3.42578125" style="32" customWidth="1"/>
    <col min="5634" max="5634" width="30.7109375" style="32" customWidth="1"/>
    <col min="5635" max="5635" width="10.7109375" style="32" customWidth="1"/>
    <col min="5636" max="5638" width="0" style="32" hidden="1" customWidth="1"/>
    <col min="5639" max="5639" width="11.42578125" style="32" customWidth="1"/>
    <col min="5640" max="5642" width="0" style="32" hidden="1" customWidth="1"/>
    <col min="5643" max="5643" width="12.42578125" style="32" customWidth="1"/>
    <col min="5644" max="5644" width="7.140625" style="32" customWidth="1"/>
    <col min="5645" max="5645" width="9.85546875" style="32" customWidth="1"/>
    <col min="5646" max="5646" width="1.5703125" style="32" customWidth="1"/>
    <col min="5647" max="5647" width="9.5703125" style="32" bestFit="1" customWidth="1"/>
    <col min="5648" max="5888" width="9" style="32"/>
    <col min="5889" max="5889" width="3.42578125" style="32" customWidth="1"/>
    <col min="5890" max="5890" width="30.7109375" style="32" customWidth="1"/>
    <col min="5891" max="5891" width="10.7109375" style="32" customWidth="1"/>
    <col min="5892" max="5894" width="0" style="32" hidden="1" customWidth="1"/>
    <col min="5895" max="5895" width="11.42578125" style="32" customWidth="1"/>
    <col min="5896" max="5898" width="0" style="32" hidden="1" customWidth="1"/>
    <col min="5899" max="5899" width="12.42578125" style="32" customWidth="1"/>
    <col min="5900" max="5900" width="7.140625" style="32" customWidth="1"/>
    <col min="5901" max="5901" width="9.85546875" style="32" customWidth="1"/>
    <col min="5902" max="5902" width="1.5703125" style="32" customWidth="1"/>
    <col min="5903" max="5903" width="9.5703125" style="32" bestFit="1" customWidth="1"/>
    <col min="5904" max="6144" width="9" style="32"/>
    <col min="6145" max="6145" width="3.42578125" style="32" customWidth="1"/>
    <col min="6146" max="6146" width="30.7109375" style="32" customWidth="1"/>
    <col min="6147" max="6147" width="10.7109375" style="32" customWidth="1"/>
    <col min="6148" max="6150" width="0" style="32" hidden="1" customWidth="1"/>
    <col min="6151" max="6151" width="11.42578125" style="32" customWidth="1"/>
    <col min="6152" max="6154" width="0" style="32" hidden="1" customWidth="1"/>
    <col min="6155" max="6155" width="12.42578125" style="32" customWidth="1"/>
    <col min="6156" max="6156" width="7.140625" style="32" customWidth="1"/>
    <col min="6157" max="6157" width="9.85546875" style="32" customWidth="1"/>
    <col min="6158" max="6158" width="1.5703125" style="32" customWidth="1"/>
    <col min="6159" max="6159" width="9.5703125" style="32" bestFit="1" customWidth="1"/>
    <col min="6160" max="6400" width="9" style="32"/>
    <col min="6401" max="6401" width="3.42578125" style="32" customWidth="1"/>
    <col min="6402" max="6402" width="30.7109375" style="32" customWidth="1"/>
    <col min="6403" max="6403" width="10.7109375" style="32" customWidth="1"/>
    <col min="6404" max="6406" width="0" style="32" hidden="1" customWidth="1"/>
    <col min="6407" max="6407" width="11.42578125" style="32" customWidth="1"/>
    <col min="6408" max="6410" width="0" style="32" hidden="1" customWidth="1"/>
    <col min="6411" max="6411" width="12.42578125" style="32" customWidth="1"/>
    <col min="6412" max="6412" width="7.140625" style="32" customWidth="1"/>
    <col min="6413" max="6413" width="9.85546875" style="32" customWidth="1"/>
    <col min="6414" max="6414" width="1.5703125" style="32" customWidth="1"/>
    <col min="6415" max="6415" width="9.5703125" style="32" bestFit="1" customWidth="1"/>
    <col min="6416" max="6656" width="9" style="32"/>
    <col min="6657" max="6657" width="3.42578125" style="32" customWidth="1"/>
    <col min="6658" max="6658" width="30.7109375" style="32" customWidth="1"/>
    <col min="6659" max="6659" width="10.7109375" style="32" customWidth="1"/>
    <col min="6660" max="6662" width="0" style="32" hidden="1" customWidth="1"/>
    <col min="6663" max="6663" width="11.42578125" style="32" customWidth="1"/>
    <col min="6664" max="6666" width="0" style="32" hidden="1" customWidth="1"/>
    <col min="6667" max="6667" width="12.42578125" style="32" customWidth="1"/>
    <col min="6668" max="6668" width="7.140625" style="32" customWidth="1"/>
    <col min="6669" max="6669" width="9.85546875" style="32" customWidth="1"/>
    <col min="6670" max="6670" width="1.5703125" style="32" customWidth="1"/>
    <col min="6671" max="6671" width="9.5703125" style="32" bestFit="1" customWidth="1"/>
    <col min="6672" max="6912" width="9" style="32"/>
    <col min="6913" max="6913" width="3.42578125" style="32" customWidth="1"/>
    <col min="6914" max="6914" width="30.7109375" style="32" customWidth="1"/>
    <col min="6915" max="6915" width="10.7109375" style="32" customWidth="1"/>
    <col min="6916" max="6918" width="0" style="32" hidden="1" customWidth="1"/>
    <col min="6919" max="6919" width="11.42578125" style="32" customWidth="1"/>
    <col min="6920" max="6922" width="0" style="32" hidden="1" customWidth="1"/>
    <col min="6923" max="6923" width="12.42578125" style="32" customWidth="1"/>
    <col min="6924" max="6924" width="7.140625" style="32" customWidth="1"/>
    <col min="6925" max="6925" width="9.85546875" style="32" customWidth="1"/>
    <col min="6926" max="6926" width="1.5703125" style="32" customWidth="1"/>
    <col min="6927" max="6927" width="9.5703125" style="32" bestFit="1" customWidth="1"/>
    <col min="6928" max="7168" width="9" style="32"/>
    <col min="7169" max="7169" width="3.42578125" style="32" customWidth="1"/>
    <col min="7170" max="7170" width="30.7109375" style="32" customWidth="1"/>
    <col min="7171" max="7171" width="10.7109375" style="32" customWidth="1"/>
    <col min="7172" max="7174" width="0" style="32" hidden="1" customWidth="1"/>
    <col min="7175" max="7175" width="11.42578125" style="32" customWidth="1"/>
    <col min="7176" max="7178" width="0" style="32" hidden="1" customWidth="1"/>
    <col min="7179" max="7179" width="12.42578125" style="32" customWidth="1"/>
    <col min="7180" max="7180" width="7.140625" style="32" customWidth="1"/>
    <col min="7181" max="7181" width="9.85546875" style="32" customWidth="1"/>
    <col min="7182" max="7182" width="1.5703125" style="32" customWidth="1"/>
    <col min="7183" max="7183" width="9.5703125" style="32" bestFit="1" customWidth="1"/>
    <col min="7184" max="7424" width="9" style="32"/>
    <col min="7425" max="7425" width="3.42578125" style="32" customWidth="1"/>
    <col min="7426" max="7426" width="30.7109375" style="32" customWidth="1"/>
    <col min="7427" max="7427" width="10.7109375" style="32" customWidth="1"/>
    <col min="7428" max="7430" width="0" style="32" hidden="1" customWidth="1"/>
    <col min="7431" max="7431" width="11.42578125" style="32" customWidth="1"/>
    <col min="7432" max="7434" width="0" style="32" hidden="1" customWidth="1"/>
    <col min="7435" max="7435" width="12.42578125" style="32" customWidth="1"/>
    <col min="7436" max="7436" width="7.140625" style="32" customWidth="1"/>
    <col min="7437" max="7437" width="9.85546875" style="32" customWidth="1"/>
    <col min="7438" max="7438" width="1.5703125" style="32" customWidth="1"/>
    <col min="7439" max="7439" width="9.5703125" style="32" bestFit="1" customWidth="1"/>
    <col min="7440" max="7680" width="9" style="32"/>
    <col min="7681" max="7681" width="3.42578125" style="32" customWidth="1"/>
    <col min="7682" max="7682" width="30.7109375" style="32" customWidth="1"/>
    <col min="7683" max="7683" width="10.7109375" style="32" customWidth="1"/>
    <col min="7684" max="7686" width="0" style="32" hidden="1" customWidth="1"/>
    <col min="7687" max="7687" width="11.42578125" style="32" customWidth="1"/>
    <col min="7688" max="7690" width="0" style="32" hidden="1" customWidth="1"/>
    <col min="7691" max="7691" width="12.42578125" style="32" customWidth="1"/>
    <col min="7692" max="7692" width="7.140625" style="32" customWidth="1"/>
    <col min="7693" max="7693" width="9.85546875" style="32" customWidth="1"/>
    <col min="7694" max="7694" width="1.5703125" style="32" customWidth="1"/>
    <col min="7695" max="7695" width="9.5703125" style="32" bestFit="1" customWidth="1"/>
    <col min="7696" max="7936" width="9" style="32"/>
    <col min="7937" max="7937" width="3.42578125" style="32" customWidth="1"/>
    <col min="7938" max="7938" width="30.7109375" style="32" customWidth="1"/>
    <col min="7939" max="7939" width="10.7109375" style="32" customWidth="1"/>
    <col min="7940" max="7942" width="0" style="32" hidden="1" customWidth="1"/>
    <col min="7943" max="7943" width="11.42578125" style="32" customWidth="1"/>
    <col min="7944" max="7946" width="0" style="32" hidden="1" customWidth="1"/>
    <col min="7947" max="7947" width="12.42578125" style="32" customWidth="1"/>
    <col min="7948" max="7948" width="7.140625" style="32" customWidth="1"/>
    <col min="7949" max="7949" width="9.85546875" style="32" customWidth="1"/>
    <col min="7950" max="7950" width="1.5703125" style="32" customWidth="1"/>
    <col min="7951" max="7951" width="9.5703125" style="32" bestFit="1" customWidth="1"/>
    <col min="7952" max="8192" width="9" style="32"/>
    <col min="8193" max="8193" width="3.42578125" style="32" customWidth="1"/>
    <col min="8194" max="8194" width="30.7109375" style="32" customWidth="1"/>
    <col min="8195" max="8195" width="10.7109375" style="32" customWidth="1"/>
    <col min="8196" max="8198" width="0" style="32" hidden="1" customWidth="1"/>
    <col min="8199" max="8199" width="11.42578125" style="32" customWidth="1"/>
    <col min="8200" max="8202" width="0" style="32" hidden="1" customWidth="1"/>
    <col min="8203" max="8203" width="12.42578125" style="32" customWidth="1"/>
    <col min="8204" max="8204" width="7.140625" style="32" customWidth="1"/>
    <col min="8205" max="8205" width="9.85546875" style="32" customWidth="1"/>
    <col min="8206" max="8206" width="1.5703125" style="32" customWidth="1"/>
    <col min="8207" max="8207" width="9.5703125" style="32" bestFit="1" customWidth="1"/>
    <col min="8208" max="8448" width="9" style="32"/>
    <col min="8449" max="8449" width="3.42578125" style="32" customWidth="1"/>
    <col min="8450" max="8450" width="30.7109375" style="32" customWidth="1"/>
    <col min="8451" max="8451" width="10.7109375" style="32" customWidth="1"/>
    <col min="8452" max="8454" width="0" style="32" hidden="1" customWidth="1"/>
    <col min="8455" max="8455" width="11.42578125" style="32" customWidth="1"/>
    <col min="8456" max="8458" width="0" style="32" hidden="1" customWidth="1"/>
    <col min="8459" max="8459" width="12.42578125" style="32" customWidth="1"/>
    <col min="8460" max="8460" width="7.140625" style="32" customWidth="1"/>
    <col min="8461" max="8461" width="9.85546875" style="32" customWidth="1"/>
    <col min="8462" max="8462" width="1.5703125" style="32" customWidth="1"/>
    <col min="8463" max="8463" width="9.5703125" style="32" bestFit="1" customWidth="1"/>
    <col min="8464" max="8704" width="9" style="32"/>
    <col min="8705" max="8705" width="3.42578125" style="32" customWidth="1"/>
    <col min="8706" max="8706" width="30.7109375" style="32" customWidth="1"/>
    <col min="8707" max="8707" width="10.7109375" style="32" customWidth="1"/>
    <col min="8708" max="8710" width="0" style="32" hidden="1" customWidth="1"/>
    <col min="8711" max="8711" width="11.42578125" style="32" customWidth="1"/>
    <col min="8712" max="8714" width="0" style="32" hidden="1" customWidth="1"/>
    <col min="8715" max="8715" width="12.42578125" style="32" customWidth="1"/>
    <col min="8716" max="8716" width="7.140625" style="32" customWidth="1"/>
    <col min="8717" max="8717" width="9.85546875" style="32" customWidth="1"/>
    <col min="8718" max="8718" width="1.5703125" style="32" customWidth="1"/>
    <col min="8719" max="8719" width="9.5703125" style="32" bestFit="1" customWidth="1"/>
    <col min="8720" max="8960" width="9" style="32"/>
    <col min="8961" max="8961" width="3.42578125" style="32" customWidth="1"/>
    <col min="8962" max="8962" width="30.7109375" style="32" customWidth="1"/>
    <col min="8963" max="8963" width="10.7109375" style="32" customWidth="1"/>
    <col min="8964" max="8966" width="0" style="32" hidden="1" customWidth="1"/>
    <col min="8967" max="8967" width="11.42578125" style="32" customWidth="1"/>
    <col min="8968" max="8970" width="0" style="32" hidden="1" customWidth="1"/>
    <col min="8971" max="8971" width="12.42578125" style="32" customWidth="1"/>
    <col min="8972" max="8972" width="7.140625" style="32" customWidth="1"/>
    <col min="8973" max="8973" width="9.85546875" style="32" customWidth="1"/>
    <col min="8974" max="8974" width="1.5703125" style="32" customWidth="1"/>
    <col min="8975" max="8975" width="9.5703125" style="32" bestFit="1" customWidth="1"/>
    <col min="8976" max="9216" width="9" style="32"/>
    <col min="9217" max="9217" width="3.42578125" style="32" customWidth="1"/>
    <col min="9218" max="9218" width="30.7109375" style="32" customWidth="1"/>
    <col min="9219" max="9219" width="10.7109375" style="32" customWidth="1"/>
    <col min="9220" max="9222" width="0" style="32" hidden="1" customWidth="1"/>
    <col min="9223" max="9223" width="11.42578125" style="32" customWidth="1"/>
    <col min="9224" max="9226" width="0" style="32" hidden="1" customWidth="1"/>
    <col min="9227" max="9227" width="12.42578125" style="32" customWidth="1"/>
    <col min="9228" max="9228" width="7.140625" style="32" customWidth="1"/>
    <col min="9229" max="9229" width="9.85546875" style="32" customWidth="1"/>
    <col min="9230" max="9230" width="1.5703125" style="32" customWidth="1"/>
    <col min="9231" max="9231" width="9.5703125" style="32" bestFit="1" customWidth="1"/>
    <col min="9232" max="9472" width="9" style="32"/>
    <col min="9473" max="9473" width="3.42578125" style="32" customWidth="1"/>
    <col min="9474" max="9474" width="30.7109375" style="32" customWidth="1"/>
    <col min="9475" max="9475" width="10.7109375" style="32" customWidth="1"/>
    <col min="9476" max="9478" width="0" style="32" hidden="1" customWidth="1"/>
    <col min="9479" max="9479" width="11.42578125" style="32" customWidth="1"/>
    <col min="9480" max="9482" width="0" style="32" hidden="1" customWidth="1"/>
    <col min="9483" max="9483" width="12.42578125" style="32" customWidth="1"/>
    <col min="9484" max="9484" width="7.140625" style="32" customWidth="1"/>
    <col min="9485" max="9485" width="9.85546875" style="32" customWidth="1"/>
    <col min="9486" max="9486" width="1.5703125" style="32" customWidth="1"/>
    <col min="9487" max="9487" width="9.5703125" style="32" bestFit="1" customWidth="1"/>
    <col min="9488" max="9728" width="9" style="32"/>
    <col min="9729" max="9729" width="3.42578125" style="32" customWidth="1"/>
    <col min="9730" max="9730" width="30.7109375" style="32" customWidth="1"/>
    <col min="9731" max="9731" width="10.7109375" style="32" customWidth="1"/>
    <col min="9732" max="9734" width="0" style="32" hidden="1" customWidth="1"/>
    <col min="9735" max="9735" width="11.42578125" style="32" customWidth="1"/>
    <col min="9736" max="9738" width="0" style="32" hidden="1" customWidth="1"/>
    <col min="9739" max="9739" width="12.42578125" style="32" customWidth="1"/>
    <col min="9740" max="9740" width="7.140625" style="32" customWidth="1"/>
    <col min="9741" max="9741" width="9.85546875" style="32" customWidth="1"/>
    <col min="9742" max="9742" width="1.5703125" style="32" customWidth="1"/>
    <col min="9743" max="9743" width="9.5703125" style="32" bestFit="1" customWidth="1"/>
    <col min="9744" max="9984" width="9" style="32"/>
    <col min="9985" max="9985" width="3.42578125" style="32" customWidth="1"/>
    <col min="9986" max="9986" width="30.7109375" style="32" customWidth="1"/>
    <col min="9987" max="9987" width="10.7109375" style="32" customWidth="1"/>
    <col min="9988" max="9990" width="0" style="32" hidden="1" customWidth="1"/>
    <col min="9991" max="9991" width="11.42578125" style="32" customWidth="1"/>
    <col min="9992" max="9994" width="0" style="32" hidden="1" customWidth="1"/>
    <col min="9995" max="9995" width="12.42578125" style="32" customWidth="1"/>
    <col min="9996" max="9996" width="7.140625" style="32" customWidth="1"/>
    <col min="9997" max="9997" width="9.85546875" style="32" customWidth="1"/>
    <col min="9998" max="9998" width="1.5703125" style="32" customWidth="1"/>
    <col min="9999" max="9999" width="9.5703125" style="32" bestFit="1" customWidth="1"/>
    <col min="10000" max="10240" width="9" style="32"/>
    <col min="10241" max="10241" width="3.42578125" style="32" customWidth="1"/>
    <col min="10242" max="10242" width="30.7109375" style="32" customWidth="1"/>
    <col min="10243" max="10243" width="10.7109375" style="32" customWidth="1"/>
    <col min="10244" max="10246" width="0" style="32" hidden="1" customWidth="1"/>
    <col min="10247" max="10247" width="11.42578125" style="32" customWidth="1"/>
    <col min="10248" max="10250" width="0" style="32" hidden="1" customWidth="1"/>
    <col min="10251" max="10251" width="12.42578125" style="32" customWidth="1"/>
    <col min="10252" max="10252" width="7.140625" style="32" customWidth="1"/>
    <col min="10253" max="10253" width="9.85546875" style="32" customWidth="1"/>
    <col min="10254" max="10254" width="1.5703125" style="32" customWidth="1"/>
    <col min="10255" max="10255" width="9.5703125" style="32" bestFit="1" customWidth="1"/>
    <col min="10256" max="10496" width="9" style="32"/>
    <col min="10497" max="10497" width="3.42578125" style="32" customWidth="1"/>
    <col min="10498" max="10498" width="30.7109375" style="32" customWidth="1"/>
    <col min="10499" max="10499" width="10.7109375" style="32" customWidth="1"/>
    <col min="10500" max="10502" width="0" style="32" hidden="1" customWidth="1"/>
    <col min="10503" max="10503" width="11.42578125" style="32" customWidth="1"/>
    <col min="10504" max="10506" width="0" style="32" hidden="1" customWidth="1"/>
    <col min="10507" max="10507" width="12.42578125" style="32" customWidth="1"/>
    <col min="10508" max="10508" width="7.140625" style="32" customWidth="1"/>
    <col min="10509" max="10509" width="9.85546875" style="32" customWidth="1"/>
    <col min="10510" max="10510" width="1.5703125" style="32" customWidth="1"/>
    <col min="10511" max="10511" width="9.5703125" style="32" bestFit="1" customWidth="1"/>
    <col min="10512" max="10752" width="9" style="32"/>
    <col min="10753" max="10753" width="3.42578125" style="32" customWidth="1"/>
    <col min="10754" max="10754" width="30.7109375" style="32" customWidth="1"/>
    <col min="10755" max="10755" width="10.7109375" style="32" customWidth="1"/>
    <col min="10756" max="10758" width="0" style="32" hidden="1" customWidth="1"/>
    <col min="10759" max="10759" width="11.42578125" style="32" customWidth="1"/>
    <col min="10760" max="10762" width="0" style="32" hidden="1" customWidth="1"/>
    <col min="10763" max="10763" width="12.42578125" style="32" customWidth="1"/>
    <col min="10764" max="10764" width="7.140625" style="32" customWidth="1"/>
    <col min="10765" max="10765" width="9.85546875" style="32" customWidth="1"/>
    <col min="10766" max="10766" width="1.5703125" style="32" customWidth="1"/>
    <col min="10767" max="10767" width="9.5703125" style="32" bestFit="1" customWidth="1"/>
    <col min="10768" max="11008" width="9" style="32"/>
    <col min="11009" max="11009" width="3.42578125" style="32" customWidth="1"/>
    <col min="11010" max="11010" width="30.7109375" style="32" customWidth="1"/>
    <col min="11011" max="11011" width="10.7109375" style="32" customWidth="1"/>
    <col min="11012" max="11014" width="0" style="32" hidden="1" customWidth="1"/>
    <col min="11015" max="11015" width="11.42578125" style="32" customWidth="1"/>
    <col min="11016" max="11018" width="0" style="32" hidden="1" customWidth="1"/>
    <col min="11019" max="11019" width="12.42578125" style="32" customWidth="1"/>
    <col min="11020" max="11020" width="7.140625" style="32" customWidth="1"/>
    <col min="11021" max="11021" width="9.85546875" style="32" customWidth="1"/>
    <col min="11022" max="11022" width="1.5703125" style="32" customWidth="1"/>
    <col min="11023" max="11023" width="9.5703125" style="32" bestFit="1" customWidth="1"/>
    <col min="11024" max="11264" width="9" style="32"/>
    <col min="11265" max="11265" width="3.42578125" style="32" customWidth="1"/>
    <col min="11266" max="11266" width="30.7109375" style="32" customWidth="1"/>
    <col min="11267" max="11267" width="10.7109375" style="32" customWidth="1"/>
    <col min="11268" max="11270" width="0" style="32" hidden="1" customWidth="1"/>
    <col min="11271" max="11271" width="11.42578125" style="32" customWidth="1"/>
    <col min="11272" max="11274" width="0" style="32" hidden="1" customWidth="1"/>
    <col min="11275" max="11275" width="12.42578125" style="32" customWidth="1"/>
    <col min="11276" max="11276" width="7.140625" style="32" customWidth="1"/>
    <col min="11277" max="11277" width="9.85546875" style="32" customWidth="1"/>
    <col min="11278" max="11278" width="1.5703125" style="32" customWidth="1"/>
    <col min="11279" max="11279" width="9.5703125" style="32" bestFit="1" customWidth="1"/>
    <col min="11280" max="11520" width="9" style="32"/>
    <col min="11521" max="11521" width="3.42578125" style="32" customWidth="1"/>
    <col min="11522" max="11522" width="30.7109375" style="32" customWidth="1"/>
    <col min="11523" max="11523" width="10.7109375" style="32" customWidth="1"/>
    <col min="11524" max="11526" width="0" style="32" hidden="1" customWidth="1"/>
    <col min="11527" max="11527" width="11.42578125" style="32" customWidth="1"/>
    <col min="11528" max="11530" width="0" style="32" hidden="1" customWidth="1"/>
    <col min="11531" max="11531" width="12.42578125" style="32" customWidth="1"/>
    <col min="11532" max="11532" width="7.140625" style="32" customWidth="1"/>
    <col min="11533" max="11533" width="9.85546875" style="32" customWidth="1"/>
    <col min="11534" max="11534" width="1.5703125" style="32" customWidth="1"/>
    <col min="11535" max="11535" width="9.5703125" style="32" bestFit="1" customWidth="1"/>
    <col min="11536" max="11776" width="9" style="32"/>
    <col min="11777" max="11777" width="3.42578125" style="32" customWidth="1"/>
    <col min="11778" max="11778" width="30.7109375" style="32" customWidth="1"/>
    <col min="11779" max="11779" width="10.7109375" style="32" customWidth="1"/>
    <col min="11780" max="11782" width="0" style="32" hidden="1" customWidth="1"/>
    <col min="11783" max="11783" width="11.42578125" style="32" customWidth="1"/>
    <col min="11784" max="11786" width="0" style="32" hidden="1" customWidth="1"/>
    <col min="11787" max="11787" width="12.42578125" style="32" customWidth="1"/>
    <col min="11788" max="11788" width="7.140625" style="32" customWidth="1"/>
    <col min="11789" max="11789" width="9.85546875" style="32" customWidth="1"/>
    <col min="11790" max="11790" width="1.5703125" style="32" customWidth="1"/>
    <col min="11791" max="11791" width="9.5703125" style="32" bestFit="1" customWidth="1"/>
    <col min="11792" max="12032" width="9" style="32"/>
    <col min="12033" max="12033" width="3.42578125" style="32" customWidth="1"/>
    <col min="12034" max="12034" width="30.7109375" style="32" customWidth="1"/>
    <col min="12035" max="12035" width="10.7109375" style="32" customWidth="1"/>
    <col min="12036" max="12038" width="0" style="32" hidden="1" customWidth="1"/>
    <col min="12039" max="12039" width="11.42578125" style="32" customWidth="1"/>
    <col min="12040" max="12042" width="0" style="32" hidden="1" customWidth="1"/>
    <col min="12043" max="12043" width="12.42578125" style="32" customWidth="1"/>
    <col min="12044" max="12044" width="7.140625" style="32" customWidth="1"/>
    <col min="12045" max="12045" width="9.85546875" style="32" customWidth="1"/>
    <col min="12046" max="12046" width="1.5703125" style="32" customWidth="1"/>
    <col min="12047" max="12047" width="9.5703125" style="32" bestFit="1" customWidth="1"/>
    <col min="12048" max="12288" width="9" style="32"/>
    <col min="12289" max="12289" width="3.42578125" style="32" customWidth="1"/>
    <col min="12290" max="12290" width="30.7109375" style="32" customWidth="1"/>
    <col min="12291" max="12291" width="10.7109375" style="32" customWidth="1"/>
    <col min="12292" max="12294" width="0" style="32" hidden="1" customWidth="1"/>
    <col min="12295" max="12295" width="11.42578125" style="32" customWidth="1"/>
    <col min="12296" max="12298" width="0" style="32" hidden="1" customWidth="1"/>
    <col min="12299" max="12299" width="12.42578125" style="32" customWidth="1"/>
    <col min="12300" max="12300" width="7.140625" style="32" customWidth="1"/>
    <col min="12301" max="12301" width="9.85546875" style="32" customWidth="1"/>
    <col min="12302" max="12302" width="1.5703125" style="32" customWidth="1"/>
    <col min="12303" max="12303" width="9.5703125" style="32" bestFit="1" customWidth="1"/>
    <col min="12304" max="12544" width="9" style="32"/>
    <col min="12545" max="12545" width="3.42578125" style="32" customWidth="1"/>
    <col min="12546" max="12546" width="30.7109375" style="32" customWidth="1"/>
    <col min="12547" max="12547" width="10.7109375" style="32" customWidth="1"/>
    <col min="12548" max="12550" width="0" style="32" hidden="1" customWidth="1"/>
    <col min="12551" max="12551" width="11.42578125" style="32" customWidth="1"/>
    <col min="12552" max="12554" width="0" style="32" hidden="1" customWidth="1"/>
    <col min="12555" max="12555" width="12.42578125" style="32" customWidth="1"/>
    <col min="12556" max="12556" width="7.140625" style="32" customWidth="1"/>
    <col min="12557" max="12557" width="9.85546875" style="32" customWidth="1"/>
    <col min="12558" max="12558" width="1.5703125" style="32" customWidth="1"/>
    <col min="12559" max="12559" width="9.5703125" style="32" bestFit="1" customWidth="1"/>
    <col min="12560" max="12800" width="9" style="32"/>
    <col min="12801" max="12801" width="3.42578125" style="32" customWidth="1"/>
    <col min="12802" max="12802" width="30.7109375" style="32" customWidth="1"/>
    <col min="12803" max="12803" width="10.7109375" style="32" customWidth="1"/>
    <col min="12804" max="12806" width="0" style="32" hidden="1" customWidth="1"/>
    <col min="12807" max="12807" width="11.42578125" style="32" customWidth="1"/>
    <col min="12808" max="12810" width="0" style="32" hidden="1" customWidth="1"/>
    <col min="12811" max="12811" width="12.42578125" style="32" customWidth="1"/>
    <col min="12812" max="12812" width="7.140625" style="32" customWidth="1"/>
    <col min="12813" max="12813" width="9.85546875" style="32" customWidth="1"/>
    <col min="12814" max="12814" width="1.5703125" style="32" customWidth="1"/>
    <col min="12815" max="12815" width="9.5703125" style="32" bestFit="1" customWidth="1"/>
    <col min="12816" max="13056" width="9" style="32"/>
    <col min="13057" max="13057" width="3.42578125" style="32" customWidth="1"/>
    <col min="13058" max="13058" width="30.7109375" style="32" customWidth="1"/>
    <col min="13059" max="13059" width="10.7109375" style="32" customWidth="1"/>
    <col min="13060" max="13062" width="0" style="32" hidden="1" customWidth="1"/>
    <col min="13063" max="13063" width="11.42578125" style="32" customWidth="1"/>
    <col min="13064" max="13066" width="0" style="32" hidden="1" customWidth="1"/>
    <col min="13067" max="13067" width="12.42578125" style="32" customWidth="1"/>
    <col min="13068" max="13068" width="7.140625" style="32" customWidth="1"/>
    <col min="13069" max="13069" width="9.85546875" style="32" customWidth="1"/>
    <col min="13070" max="13070" width="1.5703125" style="32" customWidth="1"/>
    <col min="13071" max="13071" width="9.5703125" style="32" bestFit="1" customWidth="1"/>
    <col min="13072" max="13312" width="9" style="32"/>
    <col min="13313" max="13313" width="3.42578125" style="32" customWidth="1"/>
    <col min="13314" max="13314" width="30.7109375" style="32" customWidth="1"/>
    <col min="13315" max="13315" width="10.7109375" style="32" customWidth="1"/>
    <col min="13316" max="13318" width="0" style="32" hidden="1" customWidth="1"/>
    <col min="13319" max="13319" width="11.42578125" style="32" customWidth="1"/>
    <col min="13320" max="13322" width="0" style="32" hidden="1" customWidth="1"/>
    <col min="13323" max="13323" width="12.42578125" style="32" customWidth="1"/>
    <col min="13324" max="13324" width="7.140625" style="32" customWidth="1"/>
    <col min="13325" max="13325" width="9.85546875" style="32" customWidth="1"/>
    <col min="13326" max="13326" width="1.5703125" style="32" customWidth="1"/>
    <col min="13327" max="13327" width="9.5703125" style="32" bestFit="1" customWidth="1"/>
    <col min="13328" max="13568" width="9" style="32"/>
    <col min="13569" max="13569" width="3.42578125" style="32" customWidth="1"/>
    <col min="13570" max="13570" width="30.7109375" style="32" customWidth="1"/>
    <col min="13571" max="13571" width="10.7109375" style="32" customWidth="1"/>
    <col min="13572" max="13574" width="0" style="32" hidden="1" customWidth="1"/>
    <col min="13575" max="13575" width="11.42578125" style="32" customWidth="1"/>
    <col min="13576" max="13578" width="0" style="32" hidden="1" customWidth="1"/>
    <col min="13579" max="13579" width="12.42578125" style="32" customWidth="1"/>
    <col min="13580" max="13580" width="7.140625" style="32" customWidth="1"/>
    <col min="13581" max="13581" width="9.85546875" style="32" customWidth="1"/>
    <col min="13582" max="13582" width="1.5703125" style="32" customWidth="1"/>
    <col min="13583" max="13583" width="9.5703125" style="32" bestFit="1" customWidth="1"/>
    <col min="13584" max="13824" width="9" style="32"/>
    <col min="13825" max="13825" width="3.42578125" style="32" customWidth="1"/>
    <col min="13826" max="13826" width="30.7109375" style="32" customWidth="1"/>
    <col min="13827" max="13827" width="10.7109375" style="32" customWidth="1"/>
    <col min="13828" max="13830" width="0" style="32" hidden="1" customWidth="1"/>
    <col min="13831" max="13831" width="11.42578125" style="32" customWidth="1"/>
    <col min="13832" max="13834" width="0" style="32" hidden="1" customWidth="1"/>
    <col min="13835" max="13835" width="12.42578125" style="32" customWidth="1"/>
    <col min="13836" max="13836" width="7.140625" style="32" customWidth="1"/>
    <col min="13837" max="13837" width="9.85546875" style="32" customWidth="1"/>
    <col min="13838" max="13838" width="1.5703125" style="32" customWidth="1"/>
    <col min="13839" max="13839" width="9.5703125" style="32" bestFit="1" customWidth="1"/>
    <col min="13840" max="14080" width="9" style="32"/>
    <col min="14081" max="14081" width="3.42578125" style="32" customWidth="1"/>
    <col min="14082" max="14082" width="30.7109375" style="32" customWidth="1"/>
    <col min="14083" max="14083" width="10.7109375" style="32" customWidth="1"/>
    <col min="14084" max="14086" width="0" style="32" hidden="1" customWidth="1"/>
    <col min="14087" max="14087" width="11.42578125" style="32" customWidth="1"/>
    <col min="14088" max="14090" width="0" style="32" hidden="1" customWidth="1"/>
    <col min="14091" max="14091" width="12.42578125" style="32" customWidth="1"/>
    <col min="14092" max="14092" width="7.140625" style="32" customWidth="1"/>
    <col min="14093" max="14093" width="9.85546875" style="32" customWidth="1"/>
    <col min="14094" max="14094" width="1.5703125" style="32" customWidth="1"/>
    <col min="14095" max="14095" width="9.5703125" style="32" bestFit="1" customWidth="1"/>
    <col min="14096" max="14336" width="9" style="32"/>
    <col min="14337" max="14337" width="3.42578125" style="32" customWidth="1"/>
    <col min="14338" max="14338" width="30.7109375" style="32" customWidth="1"/>
    <col min="14339" max="14339" width="10.7109375" style="32" customWidth="1"/>
    <col min="14340" max="14342" width="0" style="32" hidden="1" customWidth="1"/>
    <col min="14343" max="14343" width="11.42578125" style="32" customWidth="1"/>
    <col min="14344" max="14346" width="0" style="32" hidden="1" customWidth="1"/>
    <col min="14347" max="14347" width="12.42578125" style="32" customWidth="1"/>
    <col min="14348" max="14348" width="7.140625" style="32" customWidth="1"/>
    <col min="14349" max="14349" width="9.85546875" style="32" customWidth="1"/>
    <col min="14350" max="14350" width="1.5703125" style="32" customWidth="1"/>
    <col min="14351" max="14351" width="9.5703125" style="32" bestFit="1" customWidth="1"/>
    <col min="14352" max="14592" width="9" style="32"/>
    <col min="14593" max="14593" width="3.42578125" style="32" customWidth="1"/>
    <col min="14594" max="14594" width="30.7109375" style="32" customWidth="1"/>
    <col min="14595" max="14595" width="10.7109375" style="32" customWidth="1"/>
    <col min="14596" max="14598" width="0" style="32" hidden="1" customWidth="1"/>
    <col min="14599" max="14599" width="11.42578125" style="32" customWidth="1"/>
    <col min="14600" max="14602" width="0" style="32" hidden="1" customWidth="1"/>
    <col min="14603" max="14603" width="12.42578125" style="32" customWidth="1"/>
    <col min="14604" max="14604" width="7.140625" style="32" customWidth="1"/>
    <col min="14605" max="14605" width="9.85546875" style="32" customWidth="1"/>
    <col min="14606" max="14606" width="1.5703125" style="32" customWidth="1"/>
    <col min="14607" max="14607" width="9.5703125" style="32" bestFit="1" customWidth="1"/>
    <col min="14608" max="14848" width="9" style="32"/>
    <col min="14849" max="14849" width="3.42578125" style="32" customWidth="1"/>
    <col min="14850" max="14850" width="30.7109375" style="32" customWidth="1"/>
    <col min="14851" max="14851" width="10.7109375" style="32" customWidth="1"/>
    <col min="14852" max="14854" width="0" style="32" hidden="1" customWidth="1"/>
    <col min="14855" max="14855" width="11.42578125" style="32" customWidth="1"/>
    <col min="14856" max="14858" width="0" style="32" hidden="1" customWidth="1"/>
    <col min="14859" max="14859" width="12.42578125" style="32" customWidth="1"/>
    <col min="14860" max="14860" width="7.140625" style="32" customWidth="1"/>
    <col min="14861" max="14861" width="9.85546875" style="32" customWidth="1"/>
    <col min="14862" max="14862" width="1.5703125" style="32" customWidth="1"/>
    <col min="14863" max="14863" width="9.5703125" style="32" bestFit="1" customWidth="1"/>
    <col min="14864" max="15104" width="9" style="32"/>
    <col min="15105" max="15105" width="3.42578125" style="32" customWidth="1"/>
    <col min="15106" max="15106" width="30.7109375" style="32" customWidth="1"/>
    <col min="15107" max="15107" width="10.7109375" style="32" customWidth="1"/>
    <col min="15108" max="15110" width="0" style="32" hidden="1" customWidth="1"/>
    <col min="15111" max="15111" width="11.42578125" style="32" customWidth="1"/>
    <col min="15112" max="15114" width="0" style="32" hidden="1" customWidth="1"/>
    <col min="15115" max="15115" width="12.42578125" style="32" customWidth="1"/>
    <col min="15116" max="15116" width="7.140625" style="32" customWidth="1"/>
    <col min="15117" max="15117" width="9.85546875" style="32" customWidth="1"/>
    <col min="15118" max="15118" width="1.5703125" style="32" customWidth="1"/>
    <col min="15119" max="15119" width="9.5703125" style="32" bestFit="1" customWidth="1"/>
    <col min="15120" max="15360" width="9" style="32"/>
    <col min="15361" max="15361" width="3.42578125" style="32" customWidth="1"/>
    <col min="15362" max="15362" width="30.7109375" style="32" customWidth="1"/>
    <col min="15363" max="15363" width="10.7109375" style="32" customWidth="1"/>
    <col min="15364" max="15366" width="0" style="32" hidden="1" customWidth="1"/>
    <col min="15367" max="15367" width="11.42578125" style="32" customWidth="1"/>
    <col min="15368" max="15370" width="0" style="32" hidden="1" customWidth="1"/>
    <col min="15371" max="15371" width="12.42578125" style="32" customWidth="1"/>
    <col min="15372" max="15372" width="7.140625" style="32" customWidth="1"/>
    <col min="15373" max="15373" width="9.85546875" style="32" customWidth="1"/>
    <col min="15374" max="15374" width="1.5703125" style="32" customWidth="1"/>
    <col min="15375" max="15375" width="9.5703125" style="32" bestFit="1" customWidth="1"/>
    <col min="15376" max="15616" width="9" style="32"/>
    <col min="15617" max="15617" width="3.42578125" style="32" customWidth="1"/>
    <col min="15618" max="15618" width="30.7109375" style="32" customWidth="1"/>
    <col min="15619" max="15619" width="10.7109375" style="32" customWidth="1"/>
    <col min="15620" max="15622" width="0" style="32" hidden="1" customWidth="1"/>
    <col min="15623" max="15623" width="11.42578125" style="32" customWidth="1"/>
    <col min="15624" max="15626" width="0" style="32" hidden="1" customWidth="1"/>
    <col min="15627" max="15627" width="12.42578125" style="32" customWidth="1"/>
    <col min="15628" max="15628" width="7.140625" style="32" customWidth="1"/>
    <col min="15629" max="15629" width="9.85546875" style="32" customWidth="1"/>
    <col min="15630" max="15630" width="1.5703125" style="32" customWidth="1"/>
    <col min="15631" max="15631" width="9.5703125" style="32" bestFit="1" customWidth="1"/>
    <col min="15632" max="15872" width="9" style="32"/>
    <col min="15873" max="15873" width="3.42578125" style="32" customWidth="1"/>
    <col min="15874" max="15874" width="30.7109375" style="32" customWidth="1"/>
    <col min="15875" max="15875" width="10.7109375" style="32" customWidth="1"/>
    <col min="15876" max="15878" width="0" style="32" hidden="1" customWidth="1"/>
    <col min="15879" max="15879" width="11.42578125" style="32" customWidth="1"/>
    <col min="15880" max="15882" width="0" style="32" hidden="1" customWidth="1"/>
    <col min="15883" max="15883" width="12.42578125" style="32" customWidth="1"/>
    <col min="15884" max="15884" width="7.140625" style="32" customWidth="1"/>
    <col min="15885" max="15885" width="9.85546875" style="32" customWidth="1"/>
    <col min="15886" max="15886" width="1.5703125" style="32" customWidth="1"/>
    <col min="15887" max="15887" width="9.5703125" style="32" bestFit="1" customWidth="1"/>
    <col min="15888" max="16128" width="9" style="32"/>
    <col min="16129" max="16129" width="3.42578125" style="32" customWidth="1"/>
    <col min="16130" max="16130" width="30.7109375" style="32" customWidth="1"/>
    <col min="16131" max="16131" width="10.7109375" style="32" customWidth="1"/>
    <col min="16132" max="16134" width="0" style="32" hidden="1" customWidth="1"/>
    <col min="16135" max="16135" width="11.42578125" style="32" customWidth="1"/>
    <col min="16136" max="16138" width="0" style="32" hidden="1" customWidth="1"/>
    <col min="16139" max="16139" width="12.42578125" style="32" customWidth="1"/>
    <col min="16140" max="16140" width="7.140625" style="32" customWidth="1"/>
    <col min="16141" max="16141" width="9.85546875" style="32" customWidth="1"/>
    <col min="16142" max="16142" width="1.5703125" style="32" customWidth="1"/>
    <col min="16143" max="16143" width="9.5703125" style="32" bestFit="1" customWidth="1"/>
    <col min="16144" max="16384" width="9" style="32"/>
  </cols>
  <sheetData>
    <row r="6" spans="1:14" ht="15" customHeight="1" x14ac:dyDescent="0.25">
      <c r="A6" s="189" t="s">
        <v>62</v>
      </c>
      <c r="B6" s="189"/>
    </row>
    <row r="7" spans="1:14" x14ac:dyDescent="0.25">
      <c r="A7" s="190" t="s">
        <v>98</v>
      </c>
      <c r="B7" s="190"/>
    </row>
    <row r="8" spans="1:14" x14ac:dyDescent="0.25">
      <c r="A8" s="190" t="s">
        <v>99</v>
      </c>
      <c r="B8" s="190"/>
    </row>
    <row r="9" spans="1:14" ht="14.25" customHeight="1" x14ac:dyDescent="0.25">
      <c r="B9" s="33"/>
      <c r="C9" s="34"/>
      <c r="D9" s="35"/>
      <c r="E9" s="35"/>
      <c r="F9" s="35"/>
      <c r="G9" s="34"/>
      <c r="H9" s="35"/>
      <c r="I9" s="35"/>
      <c r="J9" s="34"/>
      <c r="K9" s="34"/>
      <c r="L9" s="35"/>
      <c r="M9" s="36"/>
    </row>
    <row r="10" spans="1:14" ht="15.6" customHeight="1" x14ac:dyDescent="0.25">
      <c r="A10" s="191" t="s">
        <v>100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35"/>
      <c r="M10" s="37"/>
      <c r="N10" s="37"/>
    </row>
    <row r="11" spans="1:14" ht="18.600000000000001" customHeight="1" thickBot="1" x14ac:dyDescent="0.3">
      <c r="B11" s="37"/>
      <c r="C11" s="34"/>
      <c r="D11" s="35"/>
      <c r="E11" s="35"/>
      <c r="F11" s="35"/>
      <c r="G11" s="34"/>
      <c r="H11" s="35"/>
      <c r="I11" s="35"/>
      <c r="J11" s="34"/>
      <c r="K11" s="34"/>
      <c r="L11" s="38"/>
      <c r="M11" s="37"/>
      <c r="N11" s="38"/>
    </row>
    <row r="12" spans="1:14" x14ac:dyDescent="0.25">
      <c r="A12" s="184" t="s">
        <v>71</v>
      </c>
      <c r="B12" s="182" t="s">
        <v>8</v>
      </c>
      <c r="C12" s="55" t="s">
        <v>71</v>
      </c>
      <c r="D12" s="56" t="s">
        <v>1</v>
      </c>
      <c r="E12" s="55" t="s">
        <v>2</v>
      </c>
      <c r="F12" s="56" t="s">
        <v>3</v>
      </c>
      <c r="G12" s="57" t="s">
        <v>4</v>
      </c>
      <c r="H12" s="55" t="s">
        <v>5</v>
      </c>
      <c r="I12" s="55" t="s">
        <v>5</v>
      </c>
      <c r="J12" s="58" t="s">
        <v>5</v>
      </c>
      <c r="K12" s="182" t="s">
        <v>81</v>
      </c>
      <c r="L12" s="55" t="s">
        <v>7</v>
      </c>
      <c r="M12" s="182" t="s">
        <v>14</v>
      </c>
    </row>
    <row r="13" spans="1:14" ht="13.5" customHeight="1" thickBot="1" x14ac:dyDescent="0.3">
      <c r="A13" s="185"/>
      <c r="B13" s="183"/>
      <c r="C13" s="59"/>
      <c r="D13" s="60" t="s">
        <v>9</v>
      </c>
      <c r="E13" s="59" t="s">
        <v>10</v>
      </c>
      <c r="F13" s="60" t="s">
        <v>11</v>
      </c>
      <c r="G13" s="61">
        <v>0.15</v>
      </c>
      <c r="H13" s="62">
        <v>0.28000000000000003</v>
      </c>
      <c r="I13" s="63">
        <v>0.25</v>
      </c>
      <c r="J13" s="62">
        <v>0.3</v>
      </c>
      <c r="K13" s="183"/>
      <c r="L13" s="59" t="s">
        <v>13</v>
      </c>
      <c r="M13" s="183"/>
    </row>
    <row r="14" spans="1:14" ht="14.25" customHeight="1" x14ac:dyDescent="0.25">
      <c r="A14" s="179">
        <v>2300586</v>
      </c>
      <c r="B14" s="65" t="s">
        <v>15</v>
      </c>
      <c r="C14" s="66">
        <v>2300224</v>
      </c>
      <c r="D14" s="67">
        <v>281</v>
      </c>
      <c r="E14" s="68">
        <v>138.79</v>
      </c>
      <c r="F14" s="69">
        <f>1-(E14/C14)</f>
        <v>0.99993966239809684</v>
      </c>
      <c r="G14" s="68">
        <v>350</v>
      </c>
      <c r="H14" s="67">
        <f>$C14*(1-H$13)</f>
        <v>1656161.28</v>
      </c>
      <c r="I14" s="68">
        <f>$C14*(1-I$13)</f>
        <v>1725168</v>
      </c>
      <c r="J14" s="69">
        <f>$C14*(1-J$13)</f>
        <v>1610156.7999999998</v>
      </c>
      <c r="K14" s="70"/>
      <c r="L14" s="71"/>
      <c r="M14" s="72">
        <f t="shared" ref="M14:M37" si="0">L14*K14*G14</f>
        <v>0</v>
      </c>
    </row>
    <row r="15" spans="1:14" ht="13.5" customHeight="1" x14ac:dyDescent="0.25">
      <c r="A15" s="176">
        <v>2300564</v>
      </c>
      <c r="B15" s="73" t="s">
        <v>16</v>
      </c>
      <c r="C15" s="74">
        <v>2300202</v>
      </c>
      <c r="D15" s="75"/>
      <c r="E15" s="76"/>
      <c r="F15" s="77"/>
      <c r="G15" s="76">
        <v>266</v>
      </c>
      <c r="H15" s="75"/>
      <c r="I15" s="76"/>
      <c r="J15" s="77"/>
      <c r="K15" s="78"/>
      <c r="L15" s="79"/>
      <c r="M15" s="80">
        <f t="shared" si="0"/>
        <v>0</v>
      </c>
    </row>
    <row r="16" spans="1:14" ht="15" customHeight="1" x14ac:dyDescent="0.25">
      <c r="A16" s="176">
        <v>2300587</v>
      </c>
      <c r="B16" s="73" t="s">
        <v>17</v>
      </c>
      <c r="C16" s="74">
        <v>2300225</v>
      </c>
      <c r="D16" s="75"/>
      <c r="E16" s="76"/>
      <c r="F16" s="77"/>
      <c r="G16" s="76">
        <v>242</v>
      </c>
      <c r="H16" s="75"/>
      <c r="I16" s="76"/>
      <c r="J16" s="77"/>
      <c r="K16" s="78"/>
      <c r="L16" s="79"/>
      <c r="M16" s="80">
        <f t="shared" si="0"/>
        <v>0</v>
      </c>
    </row>
    <row r="17" spans="1:15" ht="15" customHeight="1" x14ac:dyDescent="0.25">
      <c r="A17" s="176">
        <v>2300588</v>
      </c>
      <c r="B17" s="73" t="s">
        <v>18</v>
      </c>
      <c r="C17" s="74">
        <v>2300226</v>
      </c>
      <c r="D17" s="75"/>
      <c r="E17" s="76"/>
      <c r="F17" s="77"/>
      <c r="G17" s="76">
        <v>217</v>
      </c>
      <c r="H17" s="75"/>
      <c r="I17" s="76"/>
      <c r="J17" s="77"/>
      <c r="K17" s="78"/>
      <c r="L17" s="79"/>
      <c r="M17" s="80">
        <f t="shared" si="0"/>
        <v>0</v>
      </c>
      <c r="O17" s="39"/>
    </row>
    <row r="18" spans="1:15" ht="14.25" customHeight="1" x14ac:dyDescent="0.25">
      <c r="A18" s="176">
        <v>2300565</v>
      </c>
      <c r="B18" s="73" t="s">
        <v>20</v>
      </c>
      <c r="C18" s="74">
        <v>2300203</v>
      </c>
      <c r="D18" s="75">
        <v>212.93</v>
      </c>
      <c r="E18" s="76">
        <v>124.97</v>
      </c>
      <c r="F18" s="77">
        <f>1-(E18/C18)</f>
        <v>0.99994567001260326</v>
      </c>
      <c r="G18" s="76">
        <v>229</v>
      </c>
      <c r="H18" s="75">
        <f t="shared" ref="H18:J23" si="1">$C18*(1-H$13)</f>
        <v>1656146.16</v>
      </c>
      <c r="I18" s="76">
        <f t="shared" si="1"/>
        <v>1725152.25</v>
      </c>
      <c r="J18" s="77">
        <f t="shared" si="1"/>
        <v>1610142.0999999999</v>
      </c>
      <c r="K18" s="78"/>
      <c r="L18" s="79"/>
      <c r="M18" s="80">
        <f t="shared" si="0"/>
        <v>0</v>
      </c>
    </row>
    <row r="19" spans="1:15" ht="14.25" customHeight="1" x14ac:dyDescent="0.25">
      <c r="A19" s="176">
        <v>2301857</v>
      </c>
      <c r="B19" s="73" t="s">
        <v>76</v>
      </c>
      <c r="C19" s="74"/>
      <c r="D19" s="75"/>
      <c r="E19" s="76"/>
      <c r="F19" s="77"/>
      <c r="G19" s="76">
        <v>312</v>
      </c>
      <c r="H19" s="75"/>
      <c r="I19" s="76"/>
      <c r="J19" s="77"/>
      <c r="K19" s="78"/>
      <c r="L19" s="79"/>
      <c r="M19" s="80">
        <f t="shared" si="0"/>
        <v>0</v>
      </c>
    </row>
    <row r="20" spans="1:15" ht="14.25" customHeight="1" x14ac:dyDescent="0.25">
      <c r="A20" s="176">
        <v>2301860</v>
      </c>
      <c r="B20" s="73" t="s">
        <v>21</v>
      </c>
      <c r="C20" s="74"/>
      <c r="D20" s="75"/>
      <c r="E20" s="76"/>
      <c r="F20" s="77"/>
      <c r="G20" s="76">
        <v>204</v>
      </c>
      <c r="H20" s="75"/>
      <c r="I20" s="76"/>
      <c r="J20" s="77"/>
      <c r="K20" s="78"/>
      <c r="L20" s="79"/>
      <c r="M20" s="80">
        <f t="shared" si="0"/>
        <v>0</v>
      </c>
    </row>
    <row r="21" spans="1:15" ht="14.25" customHeight="1" x14ac:dyDescent="0.25">
      <c r="A21" s="176">
        <v>2301862</v>
      </c>
      <c r="B21" s="73" t="s">
        <v>22</v>
      </c>
      <c r="C21" s="74"/>
      <c r="D21" s="75"/>
      <c r="E21" s="76"/>
      <c r="F21" s="77"/>
      <c r="G21" s="76">
        <v>179</v>
      </c>
      <c r="H21" s="75"/>
      <c r="I21" s="76"/>
      <c r="J21" s="77"/>
      <c r="K21" s="78"/>
      <c r="L21" s="79"/>
      <c r="M21" s="80">
        <f t="shared" si="0"/>
        <v>0</v>
      </c>
    </row>
    <row r="22" spans="1:15" ht="14.25" customHeight="1" x14ac:dyDescent="0.25">
      <c r="A22" s="176">
        <v>2301858</v>
      </c>
      <c r="B22" s="73" t="s">
        <v>23</v>
      </c>
      <c r="C22" s="74"/>
      <c r="D22" s="75"/>
      <c r="E22" s="76"/>
      <c r="F22" s="77"/>
      <c r="G22" s="76">
        <v>274</v>
      </c>
      <c r="H22" s="75"/>
      <c r="I22" s="76"/>
      <c r="J22" s="77"/>
      <c r="K22" s="78">
        <v>1</v>
      </c>
      <c r="L22" s="79">
        <v>3</v>
      </c>
      <c r="M22" s="80">
        <f t="shared" si="0"/>
        <v>822</v>
      </c>
    </row>
    <row r="23" spans="1:15" ht="14.25" customHeight="1" x14ac:dyDescent="0.25">
      <c r="A23" s="176">
        <v>2300566</v>
      </c>
      <c r="B23" s="73" t="s">
        <v>24</v>
      </c>
      <c r="C23" s="74">
        <v>2300204</v>
      </c>
      <c r="D23" s="75">
        <v>144.82</v>
      </c>
      <c r="E23" s="76">
        <v>103.57</v>
      </c>
      <c r="F23" s="77">
        <f>1-(E23/C23)</f>
        <v>0.99995497355886698</v>
      </c>
      <c r="G23" s="76">
        <v>191</v>
      </c>
      <c r="H23" s="75">
        <f t="shared" si="1"/>
        <v>1656146.88</v>
      </c>
      <c r="I23" s="76">
        <f t="shared" si="1"/>
        <v>1725153</v>
      </c>
      <c r="J23" s="77">
        <f t="shared" si="1"/>
        <v>1610142.7999999998</v>
      </c>
      <c r="K23" s="78"/>
      <c r="L23" s="79"/>
      <c r="M23" s="80">
        <f t="shared" si="0"/>
        <v>0</v>
      </c>
    </row>
    <row r="24" spans="1:15" ht="14.25" customHeight="1" x14ac:dyDescent="0.25">
      <c r="A24" s="176">
        <v>2301859</v>
      </c>
      <c r="B24" s="81" t="s">
        <v>25</v>
      </c>
      <c r="C24" s="82"/>
      <c r="D24" s="83"/>
      <c r="E24" s="84"/>
      <c r="F24" s="85"/>
      <c r="G24" s="84">
        <v>166</v>
      </c>
      <c r="H24" s="83"/>
      <c r="I24" s="84"/>
      <c r="J24" s="85"/>
      <c r="K24" s="86"/>
      <c r="L24" s="87"/>
      <c r="M24" s="88">
        <f t="shared" si="0"/>
        <v>0</v>
      </c>
    </row>
    <row r="25" spans="1:15" ht="14.25" customHeight="1" x14ac:dyDescent="0.25">
      <c r="A25" s="176">
        <v>2301861</v>
      </c>
      <c r="B25" s="73" t="s">
        <v>26</v>
      </c>
      <c r="C25" s="82"/>
      <c r="D25" s="83"/>
      <c r="E25" s="84"/>
      <c r="F25" s="85"/>
      <c r="G25" s="84">
        <v>141</v>
      </c>
      <c r="H25" s="83"/>
      <c r="I25" s="84"/>
      <c r="J25" s="85"/>
      <c r="K25" s="86">
        <v>22</v>
      </c>
      <c r="L25" s="87">
        <v>3</v>
      </c>
      <c r="M25" s="88">
        <f t="shared" si="0"/>
        <v>9306</v>
      </c>
    </row>
    <row r="26" spans="1:15" ht="14.25" customHeight="1" x14ac:dyDescent="0.25">
      <c r="A26" s="176">
        <v>2301863</v>
      </c>
      <c r="B26" s="73" t="s">
        <v>27</v>
      </c>
      <c r="C26" s="82">
        <v>430.1</v>
      </c>
      <c r="D26" s="83"/>
      <c r="E26" s="84"/>
      <c r="F26" s="85"/>
      <c r="G26" s="84">
        <v>402</v>
      </c>
      <c r="H26" s="83"/>
      <c r="I26" s="84"/>
      <c r="J26" s="85"/>
      <c r="K26" s="86"/>
      <c r="L26" s="87"/>
      <c r="M26" s="88">
        <f t="shared" si="0"/>
        <v>0</v>
      </c>
    </row>
    <row r="27" spans="1:15" ht="14.25" customHeight="1" x14ac:dyDescent="0.25">
      <c r="A27" s="176">
        <v>2300579</v>
      </c>
      <c r="B27" s="89" t="s">
        <v>28</v>
      </c>
      <c r="C27" s="74">
        <v>2300217</v>
      </c>
      <c r="D27" s="75"/>
      <c r="E27" s="76"/>
      <c r="F27" s="77"/>
      <c r="G27" s="76">
        <v>306</v>
      </c>
      <c r="H27" s="75"/>
      <c r="I27" s="76"/>
      <c r="J27" s="77"/>
      <c r="K27" s="78"/>
      <c r="L27" s="79"/>
      <c r="M27" s="80">
        <f t="shared" si="0"/>
        <v>0</v>
      </c>
    </row>
    <row r="28" spans="1:15" ht="15.75" customHeight="1" x14ac:dyDescent="0.25">
      <c r="A28" s="176">
        <v>2301871</v>
      </c>
      <c r="B28" s="73" t="s">
        <v>29</v>
      </c>
      <c r="C28" s="74">
        <v>297</v>
      </c>
      <c r="D28" s="75"/>
      <c r="E28" s="76"/>
      <c r="F28" s="77"/>
      <c r="G28" s="76">
        <v>278</v>
      </c>
      <c r="H28" s="75"/>
      <c r="I28" s="76"/>
      <c r="J28" s="77"/>
      <c r="K28" s="78"/>
      <c r="L28" s="79"/>
      <c r="M28" s="80">
        <f t="shared" si="0"/>
        <v>0</v>
      </c>
    </row>
    <row r="29" spans="1:15" ht="15.75" customHeight="1" x14ac:dyDescent="0.25">
      <c r="A29" s="176">
        <v>2301874</v>
      </c>
      <c r="B29" s="73" t="s">
        <v>30</v>
      </c>
      <c r="C29" s="74">
        <v>266.3</v>
      </c>
      <c r="D29" s="75"/>
      <c r="E29" s="76"/>
      <c r="F29" s="77"/>
      <c r="G29" s="76">
        <v>249</v>
      </c>
      <c r="H29" s="75"/>
      <c r="I29" s="76"/>
      <c r="J29" s="77"/>
      <c r="K29" s="78"/>
      <c r="L29" s="79"/>
      <c r="M29" s="80">
        <f t="shared" si="0"/>
        <v>0</v>
      </c>
    </row>
    <row r="30" spans="1:15" ht="14.25" customHeight="1" x14ac:dyDescent="0.25">
      <c r="A30" s="176">
        <v>2301864</v>
      </c>
      <c r="B30" s="73" t="s">
        <v>31</v>
      </c>
      <c r="C30" s="74">
        <v>384.1</v>
      </c>
      <c r="D30" s="75"/>
      <c r="E30" s="76"/>
      <c r="F30" s="77"/>
      <c r="G30" s="76">
        <v>359</v>
      </c>
      <c r="H30" s="75"/>
      <c r="I30" s="76"/>
      <c r="J30" s="77"/>
      <c r="K30" s="78"/>
      <c r="L30" s="79"/>
      <c r="M30" s="80">
        <f t="shared" si="0"/>
        <v>0</v>
      </c>
    </row>
    <row r="31" spans="1:15" ht="15" customHeight="1" x14ac:dyDescent="0.25">
      <c r="A31" s="176">
        <v>2300580</v>
      </c>
      <c r="B31" s="73" t="s">
        <v>32</v>
      </c>
      <c r="C31" s="74">
        <v>2300218</v>
      </c>
      <c r="D31" s="75"/>
      <c r="E31" s="76"/>
      <c r="F31" s="77"/>
      <c r="G31" s="76">
        <v>263</v>
      </c>
      <c r="H31" s="75"/>
      <c r="I31" s="76"/>
      <c r="J31" s="77"/>
      <c r="K31" s="78"/>
      <c r="L31" s="79"/>
      <c r="M31" s="80">
        <f t="shared" si="0"/>
        <v>0</v>
      </c>
    </row>
    <row r="32" spans="1:15" ht="15" customHeight="1" x14ac:dyDescent="0.25">
      <c r="A32" s="176">
        <v>2301870</v>
      </c>
      <c r="B32" s="73" t="s">
        <v>33</v>
      </c>
      <c r="C32" s="74">
        <v>251</v>
      </c>
      <c r="D32" s="75"/>
      <c r="E32" s="76"/>
      <c r="F32" s="77"/>
      <c r="G32" s="76">
        <v>235</v>
      </c>
      <c r="H32" s="75"/>
      <c r="I32" s="76"/>
      <c r="J32" s="77"/>
      <c r="K32" s="78"/>
      <c r="L32" s="79"/>
      <c r="M32" s="80">
        <f t="shared" si="0"/>
        <v>0</v>
      </c>
    </row>
    <row r="33" spans="1:15" ht="15" customHeight="1" x14ac:dyDescent="0.25">
      <c r="A33" s="176">
        <v>2301873</v>
      </c>
      <c r="B33" s="73" t="s">
        <v>34</v>
      </c>
      <c r="C33" s="74">
        <v>220.3</v>
      </c>
      <c r="D33" s="75"/>
      <c r="E33" s="76"/>
      <c r="F33" s="77"/>
      <c r="G33" s="76">
        <v>206</v>
      </c>
      <c r="H33" s="75"/>
      <c r="I33" s="76"/>
      <c r="J33" s="77"/>
      <c r="K33" s="78"/>
      <c r="L33" s="79"/>
      <c r="M33" s="80">
        <f t="shared" si="0"/>
        <v>0</v>
      </c>
    </row>
    <row r="34" spans="1:15" ht="14.25" customHeight="1" x14ac:dyDescent="0.25">
      <c r="A34" s="176">
        <v>2301865</v>
      </c>
      <c r="B34" s="73" t="s">
        <v>35</v>
      </c>
      <c r="C34" s="74">
        <v>337</v>
      </c>
      <c r="D34" s="75"/>
      <c r="E34" s="76"/>
      <c r="F34" s="77"/>
      <c r="G34" s="76">
        <v>315</v>
      </c>
      <c r="H34" s="75"/>
      <c r="I34" s="76"/>
      <c r="J34" s="77"/>
      <c r="K34" s="78"/>
      <c r="L34" s="79"/>
      <c r="M34" s="80">
        <f t="shared" si="0"/>
        <v>0</v>
      </c>
    </row>
    <row r="35" spans="1:15" ht="15" customHeight="1" x14ac:dyDescent="0.25">
      <c r="A35" s="176">
        <v>2300581</v>
      </c>
      <c r="B35" s="73" t="s">
        <v>36</v>
      </c>
      <c r="C35" s="74">
        <v>2300219</v>
      </c>
      <c r="D35" s="75"/>
      <c r="E35" s="76"/>
      <c r="F35" s="77"/>
      <c r="G35" s="76">
        <v>219</v>
      </c>
      <c r="H35" s="75"/>
      <c r="I35" s="76"/>
      <c r="J35" s="77"/>
      <c r="K35" s="78"/>
      <c r="L35" s="79"/>
      <c r="M35" s="80">
        <f t="shared" si="0"/>
        <v>0</v>
      </c>
    </row>
    <row r="36" spans="1:15" ht="15" customHeight="1" x14ac:dyDescent="0.25">
      <c r="A36" s="176">
        <v>2301869</v>
      </c>
      <c r="B36" s="73" t="s">
        <v>37</v>
      </c>
      <c r="C36" s="90">
        <v>203.9</v>
      </c>
      <c r="D36" s="91"/>
      <c r="E36" s="92"/>
      <c r="F36" s="93"/>
      <c r="G36" s="92">
        <v>191</v>
      </c>
      <c r="H36" s="91"/>
      <c r="I36" s="92"/>
      <c r="J36" s="93"/>
      <c r="K36" s="94"/>
      <c r="L36" s="95"/>
      <c r="M36" s="96">
        <f t="shared" si="0"/>
        <v>0</v>
      </c>
    </row>
    <row r="37" spans="1:15" ht="16.5" customHeight="1" thickBot="1" x14ac:dyDescent="0.3">
      <c r="A37" s="177">
        <v>2301872</v>
      </c>
      <c r="B37" s="97" t="s">
        <v>38</v>
      </c>
      <c r="C37" s="98">
        <v>173.2</v>
      </c>
      <c r="D37" s="99"/>
      <c r="E37" s="100"/>
      <c r="F37" s="101"/>
      <c r="G37" s="100">
        <v>162</v>
      </c>
      <c r="H37" s="99"/>
      <c r="I37" s="100"/>
      <c r="J37" s="101"/>
      <c r="K37" s="102"/>
      <c r="L37" s="103"/>
      <c r="M37" s="104">
        <f t="shared" si="0"/>
        <v>0</v>
      </c>
    </row>
    <row r="38" spans="1:15" ht="16.5" thickBot="1" x14ac:dyDescent="0.3">
      <c r="A38" s="178"/>
      <c r="B38" s="105" t="s">
        <v>39</v>
      </c>
      <c r="C38" s="106"/>
      <c r="D38" s="107"/>
      <c r="E38" s="108"/>
      <c r="F38" s="109"/>
      <c r="G38" s="108"/>
      <c r="H38" s="107"/>
      <c r="I38" s="108"/>
      <c r="J38" s="109"/>
      <c r="K38" s="110"/>
      <c r="L38" s="111"/>
      <c r="M38" s="106"/>
    </row>
    <row r="39" spans="1:15" ht="15" customHeight="1" x14ac:dyDescent="0.25">
      <c r="A39" s="179">
        <v>2300583</v>
      </c>
      <c r="B39" s="65" t="s">
        <v>40</v>
      </c>
      <c r="C39" s="70">
        <v>2300221</v>
      </c>
      <c r="D39" s="72"/>
      <c r="E39" s="72"/>
      <c r="F39" s="112"/>
      <c r="G39" s="68">
        <v>250</v>
      </c>
      <c r="H39" s="113"/>
      <c r="I39" s="72"/>
      <c r="J39" s="72"/>
      <c r="K39" s="114"/>
      <c r="L39" s="70"/>
      <c r="M39" s="113">
        <f t="shared" ref="M39:M57" si="2">L39*K39*G39</f>
        <v>0</v>
      </c>
    </row>
    <row r="40" spans="1:15" ht="15" customHeight="1" x14ac:dyDescent="0.25">
      <c r="A40" s="176">
        <v>2300567</v>
      </c>
      <c r="B40" s="73" t="s">
        <v>41</v>
      </c>
      <c r="C40" s="78">
        <v>2300205</v>
      </c>
      <c r="D40" s="80"/>
      <c r="E40" s="80">
        <v>89.1</v>
      </c>
      <c r="F40" s="115"/>
      <c r="G40" s="76">
        <v>166</v>
      </c>
      <c r="H40" s="116"/>
      <c r="I40" s="80"/>
      <c r="J40" s="80"/>
      <c r="K40" s="117"/>
      <c r="L40" s="78"/>
      <c r="M40" s="116">
        <f t="shared" si="2"/>
        <v>0</v>
      </c>
    </row>
    <row r="41" spans="1:15" ht="15" customHeight="1" x14ac:dyDescent="0.25">
      <c r="A41" s="176">
        <v>2300584</v>
      </c>
      <c r="B41" s="73" t="s">
        <v>42</v>
      </c>
      <c r="C41" s="78">
        <v>2300222</v>
      </c>
      <c r="D41" s="80"/>
      <c r="E41" s="80"/>
      <c r="F41" s="115"/>
      <c r="G41" s="76">
        <v>141</v>
      </c>
      <c r="H41" s="116"/>
      <c r="I41" s="80"/>
      <c r="J41" s="80"/>
      <c r="K41" s="117"/>
      <c r="L41" s="78"/>
      <c r="M41" s="116">
        <f t="shared" si="2"/>
        <v>0</v>
      </c>
    </row>
    <row r="42" spans="1:15" ht="14.25" customHeight="1" x14ac:dyDescent="0.25">
      <c r="A42" s="176">
        <v>2300585</v>
      </c>
      <c r="B42" s="73" t="s">
        <v>43</v>
      </c>
      <c r="C42" s="78">
        <v>2300223</v>
      </c>
      <c r="D42" s="80"/>
      <c r="E42" s="80">
        <v>30.68</v>
      </c>
      <c r="F42" s="115"/>
      <c r="G42" s="76">
        <v>117</v>
      </c>
      <c r="H42" s="116"/>
      <c r="I42" s="80"/>
      <c r="J42" s="80"/>
      <c r="K42" s="117"/>
      <c r="L42" s="78"/>
      <c r="M42" s="116">
        <f t="shared" si="2"/>
        <v>0</v>
      </c>
    </row>
    <row r="43" spans="1:15" ht="15.75" customHeight="1" x14ac:dyDescent="0.25">
      <c r="A43" s="176">
        <v>2301866</v>
      </c>
      <c r="B43" s="89" t="s">
        <v>44</v>
      </c>
      <c r="C43" s="78">
        <v>307.10000000000002</v>
      </c>
      <c r="D43" s="80"/>
      <c r="E43" s="80"/>
      <c r="F43" s="115"/>
      <c r="G43" s="76">
        <v>287</v>
      </c>
      <c r="H43" s="116"/>
      <c r="I43" s="80"/>
      <c r="J43" s="80"/>
      <c r="K43" s="117"/>
      <c r="L43" s="78"/>
      <c r="M43" s="116">
        <f t="shared" si="2"/>
        <v>0</v>
      </c>
    </row>
    <row r="44" spans="1:15" ht="14.25" customHeight="1" x14ac:dyDescent="0.25">
      <c r="A44" s="176">
        <v>2300582</v>
      </c>
      <c r="B44" s="73" t="s">
        <v>45</v>
      </c>
      <c r="C44" s="78">
        <v>2300220</v>
      </c>
      <c r="D44" s="80"/>
      <c r="E44" s="80"/>
      <c r="F44" s="115"/>
      <c r="G44" s="76">
        <v>191</v>
      </c>
      <c r="H44" s="116"/>
      <c r="I44" s="80"/>
      <c r="J44" s="80"/>
      <c r="K44" s="117"/>
      <c r="L44" s="78"/>
      <c r="M44" s="116">
        <f t="shared" si="2"/>
        <v>0</v>
      </c>
    </row>
    <row r="45" spans="1:15" ht="14.25" customHeight="1" x14ac:dyDescent="0.25">
      <c r="A45" s="176">
        <v>2301867</v>
      </c>
      <c r="B45" s="73" t="s">
        <v>46</v>
      </c>
      <c r="C45" s="78">
        <v>174</v>
      </c>
      <c r="D45" s="80"/>
      <c r="E45" s="80"/>
      <c r="F45" s="115"/>
      <c r="G45" s="76">
        <v>163</v>
      </c>
      <c r="H45" s="116"/>
      <c r="I45" s="80"/>
      <c r="J45" s="80"/>
      <c r="K45" s="117"/>
      <c r="L45" s="78"/>
      <c r="M45" s="116">
        <f t="shared" si="2"/>
        <v>0</v>
      </c>
    </row>
    <row r="46" spans="1:15" ht="16.5" customHeight="1" thickBot="1" x14ac:dyDescent="0.3">
      <c r="A46" s="176">
        <v>2301868</v>
      </c>
      <c r="B46" s="118" t="s">
        <v>47</v>
      </c>
      <c r="C46" s="102">
        <v>143.30000000000001</v>
      </c>
      <c r="D46" s="104"/>
      <c r="E46" s="104"/>
      <c r="F46" s="119"/>
      <c r="G46" s="100">
        <v>134</v>
      </c>
      <c r="H46" s="120"/>
      <c r="I46" s="104"/>
      <c r="J46" s="104"/>
      <c r="K46" s="121"/>
      <c r="L46" s="102"/>
      <c r="M46" s="120">
        <f t="shared" si="2"/>
        <v>0</v>
      </c>
    </row>
    <row r="47" spans="1:15" s="40" customFormat="1" ht="16.5" customHeight="1" x14ac:dyDescent="0.25">
      <c r="A47" s="180">
        <v>2300569</v>
      </c>
      <c r="B47" s="122" t="s">
        <v>48</v>
      </c>
      <c r="C47" s="70">
        <v>2300207</v>
      </c>
      <c r="D47" s="72">
        <v>33.6</v>
      </c>
      <c r="E47" s="72">
        <v>13.3</v>
      </c>
      <c r="F47" s="112">
        <f t="shared" ref="F47:F57" si="3">1-(E47/C47)</f>
        <v>0.9999942179116923</v>
      </c>
      <c r="G47" s="68">
        <v>22</v>
      </c>
      <c r="H47" s="113">
        <f t="shared" ref="H47:J57" si="4">$C47*(1-H$13)</f>
        <v>1656149.04</v>
      </c>
      <c r="I47" s="72">
        <f t="shared" si="4"/>
        <v>1725155.25</v>
      </c>
      <c r="J47" s="72">
        <f t="shared" si="4"/>
        <v>1610144.9</v>
      </c>
      <c r="K47" s="114"/>
      <c r="L47" s="70"/>
      <c r="M47" s="113">
        <f t="shared" si="2"/>
        <v>0</v>
      </c>
    </row>
    <row r="48" spans="1:15" ht="15" customHeight="1" x14ac:dyDescent="0.25">
      <c r="A48" s="176">
        <v>2300570</v>
      </c>
      <c r="B48" s="73" t="s">
        <v>49</v>
      </c>
      <c r="C48" s="78">
        <v>2300208</v>
      </c>
      <c r="D48" s="80">
        <v>50</v>
      </c>
      <c r="E48" s="80">
        <v>30.09</v>
      </c>
      <c r="F48" s="115">
        <f t="shared" si="3"/>
        <v>0.9999869185743202</v>
      </c>
      <c r="G48" s="76">
        <v>54</v>
      </c>
      <c r="H48" s="116">
        <f t="shared" si="4"/>
        <v>1656149.76</v>
      </c>
      <c r="I48" s="80">
        <f t="shared" si="4"/>
        <v>1725156</v>
      </c>
      <c r="J48" s="80">
        <f t="shared" si="4"/>
        <v>1610145.5999999999</v>
      </c>
      <c r="K48" s="117"/>
      <c r="L48" s="78"/>
      <c r="M48" s="116">
        <f t="shared" si="2"/>
        <v>0</v>
      </c>
      <c r="O48" s="39"/>
    </row>
    <row r="49" spans="1:15" ht="15" customHeight="1" x14ac:dyDescent="0.25">
      <c r="A49" s="176">
        <v>2300576</v>
      </c>
      <c r="B49" s="73" t="s">
        <v>72</v>
      </c>
      <c r="C49" s="78">
        <v>2300214</v>
      </c>
      <c r="D49" s="80"/>
      <c r="E49" s="80"/>
      <c r="F49" s="115"/>
      <c r="G49" s="76">
        <v>25</v>
      </c>
      <c r="H49" s="116"/>
      <c r="I49" s="80"/>
      <c r="J49" s="80"/>
      <c r="K49" s="117"/>
      <c r="L49" s="78"/>
      <c r="M49" s="116">
        <f t="shared" si="2"/>
        <v>0</v>
      </c>
      <c r="O49" s="39"/>
    </row>
    <row r="50" spans="1:15" ht="15" customHeight="1" x14ac:dyDescent="0.25">
      <c r="A50" s="176">
        <v>2300577</v>
      </c>
      <c r="B50" s="73" t="s">
        <v>73</v>
      </c>
      <c r="C50" s="78">
        <v>2300215</v>
      </c>
      <c r="D50" s="80"/>
      <c r="E50" s="80"/>
      <c r="F50" s="115"/>
      <c r="G50" s="76">
        <v>60</v>
      </c>
      <c r="H50" s="116"/>
      <c r="I50" s="80"/>
      <c r="J50" s="80"/>
      <c r="K50" s="117"/>
      <c r="L50" s="78"/>
      <c r="M50" s="116">
        <f t="shared" si="2"/>
        <v>0</v>
      </c>
      <c r="O50" s="39"/>
    </row>
    <row r="51" spans="1:15" ht="15" customHeight="1" x14ac:dyDescent="0.25">
      <c r="A51" s="176">
        <v>2300578</v>
      </c>
      <c r="B51" s="73" t="s">
        <v>74</v>
      </c>
      <c r="C51" s="78">
        <v>2300216</v>
      </c>
      <c r="D51" s="80"/>
      <c r="E51" s="80"/>
      <c r="F51" s="115"/>
      <c r="G51" s="76">
        <v>60</v>
      </c>
      <c r="H51" s="116"/>
      <c r="I51" s="80"/>
      <c r="J51" s="80"/>
      <c r="K51" s="117"/>
      <c r="L51" s="78"/>
      <c r="M51" s="116">
        <f t="shared" si="2"/>
        <v>0</v>
      </c>
      <c r="O51" s="39"/>
    </row>
    <row r="52" spans="1:15" s="40" customFormat="1" ht="15.75" customHeight="1" x14ac:dyDescent="0.25">
      <c r="A52" s="180">
        <v>2300571</v>
      </c>
      <c r="B52" s="123" t="s">
        <v>50</v>
      </c>
      <c r="C52" s="78">
        <v>2300209</v>
      </c>
      <c r="D52" s="80">
        <v>18.100000000000001</v>
      </c>
      <c r="E52" s="80">
        <v>7.52</v>
      </c>
      <c r="F52" s="115">
        <f t="shared" si="3"/>
        <v>0.99999673073185957</v>
      </c>
      <c r="G52" s="76">
        <v>14</v>
      </c>
      <c r="H52" s="116">
        <f t="shared" si="4"/>
        <v>1656150.48</v>
      </c>
      <c r="I52" s="80">
        <f t="shared" si="4"/>
        <v>1725156.75</v>
      </c>
      <c r="J52" s="80">
        <f t="shared" si="4"/>
        <v>1610146.2999999998</v>
      </c>
      <c r="K52" s="117"/>
      <c r="L52" s="78"/>
      <c r="M52" s="116">
        <f>L52*K52*G52</f>
        <v>0</v>
      </c>
    </row>
    <row r="53" spans="1:15" ht="16.5" customHeight="1" x14ac:dyDescent="0.25">
      <c r="A53" s="176">
        <v>2300572</v>
      </c>
      <c r="B53" s="73" t="s">
        <v>51</v>
      </c>
      <c r="C53" s="78">
        <v>2300210</v>
      </c>
      <c r="D53" s="80">
        <v>0</v>
      </c>
      <c r="E53" s="80">
        <v>3.3</v>
      </c>
      <c r="F53" s="115">
        <f t="shared" si="3"/>
        <v>0.99999856534838127</v>
      </c>
      <c r="G53" s="76">
        <v>5</v>
      </c>
      <c r="H53" s="116">
        <f t="shared" si="4"/>
        <v>1656151.2</v>
      </c>
      <c r="I53" s="80">
        <f t="shared" si="4"/>
        <v>1725157.5</v>
      </c>
      <c r="J53" s="80">
        <f t="shared" si="4"/>
        <v>1610147</v>
      </c>
      <c r="K53" s="117"/>
      <c r="L53" s="78"/>
      <c r="M53" s="116">
        <f>L53*K53*G53</f>
        <v>0</v>
      </c>
    </row>
    <row r="54" spans="1:15" s="40" customFormat="1" ht="15.75" customHeight="1" x14ac:dyDescent="0.25">
      <c r="A54" s="180">
        <v>2300568</v>
      </c>
      <c r="B54" s="124" t="s">
        <v>52</v>
      </c>
      <c r="C54" s="86">
        <v>2300206</v>
      </c>
      <c r="D54" s="88">
        <v>76</v>
      </c>
      <c r="E54" s="88">
        <v>40.5</v>
      </c>
      <c r="F54" s="125">
        <f t="shared" si="3"/>
        <v>0.99998239288133328</v>
      </c>
      <c r="G54" s="76">
        <v>74</v>
      </c>
      <c r="H54" s="126">
        <f t="shared" si="4"/>
        <v>1656148.3199999998</v>
      </c>
      <c r="I54" s="88">
        <f t="shared" si="4"/>
        <v>1725154.5</v>
      </c>
      <c r="J54" s="88">
        <f t="shared" si="4"/>
        <v>1610144.2</v>
      </c>
      <c r="K54" s="127"/>
      <c r="L54" s="86"/>
      <c r="M54" s="126">
        <f t="shared" si="2"/>
        <v>0</v>
      </c>
    </row>
    <row r="55" spans="1:15" ht="15.75" customHeight="1" x14ac:dyDescent="0.25">
      <c r="A55" s="176">
        <v>2300573</v>
      </c>
      <c r="B55" s="73" t="s">
        <v>53</v>
      </c>
      <c r="C55" s="78">
        <v>2300211</v>
      </c>
      <c r="D55" s="80">
        <v>250</v>
      </c>
      <c r="E55" s="80">
        <v>61.33</v>
      </c>
      <c r="F55" s="115">
        <f t="shared" si="3"/>
        <v>0.99997333722862813</v>
      </c>
      <c r="G55" s="76">
        <v>102</v>
      </c>
      <c r="H55" s="116">
        <f t="shared" si="4"/>
        <v>1656151.92</v>
      </c>
      <c r="I55" s="80">
        <f t="shared" si="4"/>
        <v>1725158.25</v>
      </c>
      <c r="J55" s="80">
        <f t="shared" si="4"/>
        <v>1610147.7</v>
      </c>
      <c r="K55" s="117">
        <v>1</v>
      </c>
      <c r="L55" s="78">
        <v>3</v>
      </c>
      <c r="M55" s="116">
        <f t="shared" si="2"/>
        <v>306</v>
      </c>
    </row>
    <row r="56" spans="1:15" ht="16.5" customHeight="1" x14ac:dyDescent="0.25">
      <c r="A56" s="176">
        <v>2300574</v>
      </c>
      <c r="B56" s="73" t="s">
        <v>54</v>
      </c>
      <c r="C56" s="78">
        <v>2300212</v>
      </c>
      <c r="D56" s="80">
        <v>300</v>
      </c>
      <c r="E56" s="80">
        <v>92</v>
      </c>
      <c r="F56" s="115">
        <f t="shared" si="3"/>
        <v>0.99996000368661675</v>
      </c>
      <c r="G56" s="76">
        <v>152</v>
      </c>
      <c r="H56" s="116">
        <f t="shared" si="4"/>
        <v>1656152.64</v>
      </c>
      <c r="I56" s="80">
        <f t="shared" si="4"/>
        <v>1725159</v>
      </c>
      <c r="J56" s="80">
        <f t="shared" si="4"/>
        <v>1610148.4</v>
      </c>
      <c r="K56" s="117"/>
      <c r="L56" s="78"/>
      <c r="M56" s="116">
        <f t="shared" si="2"/>
        <v>0</v>
      </c>
    </row>
    <row r="57" spans="1:15" ht="15.75" customHeight="1" thickBot="1" x14ac:dyDescent="0.3">
      <c r="A57" s="181">
        <v>2300575</v>
      </c>
      <c r="B57" s="118" t="s">
        <v>55</v>
      </c>
      <c r="C57" s="102">
        <v>2300213</v>
      </c>
      <c r="D57" s="104">
        <v>600</v>
      </c>
      <c r="E57" s="104">
        <v>246.47</v>
      </c>
      <c r="F57" s="119">
        <f t="shared" si="3"/>
        <v>0.99989284905354414</v>
      </c>
      <c r="G57" s="100">
        <v>410</v>
      </c>
      <c r="H57" s="120">
        <f t="shared" si="4"/>
        <v>1656153.3599999999</v>
      </c>
      <c r="I57" s="104">
        <f t="shared" si="4"/>
        <v>1725159.75</v>
      </c>
      <c r="J57" s="104">
        <f t="shared" si="4"/>
        <v>1610149.0999999999</v>
      </c>
      <c r="K57" s="121"/>
      <c r="L57" s="102"/>
      <c r="M57" s="120">
        <f t="shared" si="2"/>
        <v>0</v>
      </c>
    </row>
    <row r="58" spans="1:15" ht="18.75" customHeight="1" thickBot="1" x14ac:dyDescent="0.3">
      <c r="A58" s="32" t="s">
        <v>56</v>
      </c>
      <c r="B58" s="9" t="s">
        <v>57</v>
      </c>
      <c r="C58" s="10"/>
      <c r="D58" s="10"/>
      <c r="E58" s="11"/>
      <c r="F58" s="12"/>
      <c r="G58" s="13"/>
      <c r="H58" s="13"/>
      <c r="I58" s="13"/>
      <c r="J58" s="13"/>
      <c r="K58" s="49" t="s">
        <v>58</v>
      </c>
      <c r="L58" s="50"/>
      <c r="M58" s="51">
        <f>SUM(M14:M57)</f>
        <v>10434</v>
      </c>
    </row>
    <row r="59" spans="1:15" ht="18" customHeight="1" thickBot="1" x14ac:dyDescent="0.3">
      <c r="B59"/>
      <c r="C59" s="4"/>
      <c r="D59" s="4"/>
      <c r="E59" s="4"/>
      <c r="F59" s="4"/>
      <c r="G59" s="4"/>
      <c r="H59"/>
      <c r="I59"/>
      <c r="J59"/>
      <c r="K59" s="52" t="s">
        <v>59</v>
      </c>
      <c r="L59" s="53">
        <v>0.17</v>
      </c>
      <c r="M59" s="54">
        <f>M58*L59</f>
        <v>1773.7800000000002</v>
      </c>
    </row>
    <row r="60" spans="1:15" ht="15.75" customHeight="1" thickBot="1" x14ac:dyDescent="0.3">
      <c r="B60" s="14" t="s">
        <v>61</v>
      </c>
      <c r="C60"/>
      <c r="D60" s="4"/>
      <c r="E60" s="4"/>
      <c r="F60" s="4"/>
      <c r="G60" s="4"/>
      <c r="H60"/>
      <c r="I60"/>
      <c r="J60"/>
      <c r="K60" s="20" t="s">
        <v>60</v>
      </c>
      <c r="L60" s="21"/>
      <c r="M60" s="22">
        <f>SUM(M58:M59)</f>
        <v>12207.78</v>
      </c>
    </row>
    <row r="61" spans="1:15" x14ac:dyDescent="0.25">
      <c r="B61" s="23" t="s">
        <v>63</v>
      </c>
      <c r="C61"/>
      <c r="D61" s="4"/>
      <c r="E61" s="4"/>
      <c r="F61" s="4"/>
      <c r="G61" s="4"/>
      <c r="H61"/>
      <c r="I61"/>
      <c r="J61"/>
      <c r="K61" s="15"/>
      <c r="L61" s="15"/>
      <c r="M61" s="16"/>
    </row>
    <row r="62" spans="1:15" ht="17.25" customHeight="1" x14ac:dyDescent="0.25">
      <c r="B62" s="41"/>
      <c r="D62" s="37"/>
      <c r="E62" s="37"/>
      <c r="F62" s="37"/>
      <c r="G62" s="37"/>
      <c r="K62" s="34"/>
      <c r="L62" s="34"/>
      <c r="M62" s="42"/>
    </row>
    <row r="63" spans="1:15" ht="15.75" customHeight="1" x14ac:dyDescent="0.25">
      <c r="B63" s="43" t="s">
        <v>68</v>
      </c>
      <c r="C63" s="37"/>
      <c r="D63" s="37"/>
      <c r="E63" s="37"/>
      <c r="F63" s="37"/>
      <c r="G63" s="37"/>
    </row>
    <row r="64" spans="1:15" ht="12" customHeight="1" x14ac:dyDescent="0.25">
      <c r="B64" s="43"/>
      <c r="C64" s="37"/>
      <c r="D64" s="37"/>
      <c r="E64" s="37"/>
      <c r="F64" s="37"/>
      <c r="G64" s="37"/>
    </row>
    <row r="65" spans="2:13" x14ac:dyDescent="0.25">
      <c r="B65" s="43" t="s">
        <v>69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2:13" x14ac:dyDescent="0.25">
      <c r="B66" s="48" t="s">
        <v>66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</row>
    <row r="67" spans="2:13" x14ac:dyDescent="0.25">
      <c r="B67" s="47" t="s">
        <v>70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</row>
    <row r="68" spans="2:13" x14ac:dyDescent="0.25">
      <c r="C68" s="44"/>
      <c r="D68" s="44"/>
      <c r="E68" s="44"/>
      <c r="F68" s="44"/>
      <c r="G68" s="44"/>
      <c r="H68" s="44"/>
      <c r="I68" s="44"/>
      <c r="J68" s="44"/>
      <c r="K68" s="44"/>
      <c r="M68" s="44"/>
    </row>
    <row r="69" spans="2:13" x14ac:dyDescent="0.25">
      <c r="L69" s="46"/>
    </row>
    <row r="70" spans="2:13" x14ac:dyDescent="0.25">
      <c r="L70" s="45" t="s">
        <v>67</v>
      </c>
    </row>
  </sheetData>
  <mergeCells count="8">
    <mergeCell ref="M12:M13"/>
    <mergeCell ref="A6:B6"/>
    <mergeCell ref="A7:B7"/>
    <mergeCell ref="A8:B8"/>
    <mergeCell ref="A10:K10"/>
    <mergeCell ref="A12:A13"/>
    <mergeCell ref="B12:B13"/>
    <mergeCell ref="K12:K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7:N71"/>
  <sheetViews>
    <sheetView rightToLeft="1" topLeftCell="A40" workbookViewId="0">
      <selection activeCell="B68" sqref="B68"/>
    </sheetView>
  </sheetViews>
  <sheetFormatPr defaultRowHeight="15" x14ac:dyDescent="0.25"/>
  <cols>
    <col min="1" max="1" width="11" bestFit="1" customWidth="1"/>
    <col min="2" max="2" width="35.42578125" customWidth="1"/>
    <col min="3" max="3" width="11.7109375" hidden="1" customWidth="1"/>
    <col min="4" max="4" width="9" hidden="1" customWidth="1"/>
    <col min="5" max="5" width="12.85546875" hidden="1" customWidth="1"/>
    <col min="6" max="6" width="10.42578125" hidden="1" customWidth="1"/>
    <col min="7" max="7" width="11.42578125" customWidth="1"/>
    <col min="8" max="8" width="10.5703125" hidden="1" customWidth="1"/>
    <col min="9" max="9" width="11" hidden="1" customWidth="1"/>
    <col min="10" max="10" width="12.140625" hidden="1" customWidth="1"/>
    <col min="11" max="11" width="12.42578125" customWidth="1"/>
    <col min="12" max="12" width="7.140625" customWidth="1"/>
    <col min="13" max="13" width="11" bestFit="1" customWidth="1"/>
    <col min="14" max="14" width="3" customWidth="1"/>
    <col min="257" max="257" width="3.42578125" customWidth="1"/>
    <col min="258" max="258" width="30.7109375" customWidth="1"/>
    <col min="259" max="259" width="11.7109375" customWidth="1"/>
    <col min="260" max="262" width="0" hidden="1" customWidth="1"/>
    <col min="263" max="263" width="11.42578125" customWidth="1"/>
    <col min="264" max="266" width="0" hidden="1" customWidth="1"/>
    <col min="267" max="267" width="12.42578125" customWidth="1"/>
    <col min="268" max="268" width="7.140625" customWidth="1"/>
    <col min="269" max="269" width="9.85546875" customWidth="1"/>
    <col min="270" max="270" width="3" customWidth="1"/>
    <col min="513" max="513" width="3.42578125" customWidth="1"/>
    <col min="514" max="514" width="30.7109375" customWidth="1"/>
    <col min="515" max="515" width="11.7109375" customWidth="1"/>
    <col min="516" max="518" width="0" hidden="1" customWidth="1"/>
    <col min="519" max="519" width="11.42578125" customWidth="1"/>
    <col min="520" max="522" width="0" hidden="1" customWidth="1"/>
    <col min="523" max="523" width="12.42578125" customWidth="1"/>
    <col min="524" max="524" width="7.140625" customWidth="1"/>
    <col min="525" max="525" width="9.85546875" customWidth="1"/>
    <col min="526" max="526" width="3" customWidth="1"/>
    <col min="769" max="769" width="3.42578125" customWidth="1"/>
    <col min="770" max="770" width="30.7109375" customWidth="1"/>
    <col min="771" max="771" width="11.7109375" customWidth="1"/>
    <col min="772" max="774" width="0" hidden="1" customWidth="1"/>
    <col min="775" max="775" width="11.42578125" customWidth="1"/>
    <col min="776" max="778" width="0" hidden="1" customWidth="1"/>
    <col min="779" max="779" width="12.42578125" customWidth="1"/>
    <col min="780" max="780" width="7.140625" customWidth="1"/>
    <col min="781" max="781" width="9.85546875" customWidth="1"/>
    <col min="782" max="782" width="3" customWidth="1"/>
    <col min="1025" max="1025" width="3.42578125" customWidth="1"/>
    <col min="1026" max="1026" width="30.7109375" customWidth="1"/>
    <col min="1027" max="1027" width="11.7109375" customWidth="1"/>
    <col min="1028" max="1030" width="0" hidden="1" customWidth="1"/>
    <col min="1031" max="1031" width="11.42578125" customWidth="1"/>
    <col min="1032" max="1034" width="0" hidden="1" customWidth="1"/>
    <col min="1035" max="1035" width="12.42578125" customWidth="1"/>
    <col min="1036" max="1036" width="7.140625" customWidth="1"/>
    <col min="1037" max="1037" width="9.85546875" customWidth="1"/>
    <col min="1038" max="1038" width="3" customWidth="1"/>
    <col min="1281" max="1281" width="3.42578125" customWidth="1"/>
    <col min="1282" max="1282" width="30.7109375" customWidth="1"/>
    <col min="1283" max="1283" width="11.7109375" customWidth="1"/>
    <col min="1284" max="1286" width="0" hidden="1" customWidth="1"/>
    <col min="1287" max="1287" width="11.42578125" customWidth="1"/>
    <col min="1288" max="1290" width="0" hidden="1" customWidth="1"/>
    <col min="1291" max="1291" width="12.42578125" customWidth="1"/>
    <col min="1292" max="1292" width="7.140625" customWidth="1"/>
    <col min="1293" max="1293" width="9.85546875" customWidth="1"/>
    <col min="1294" max="1294" width="3" customWidth="1"/>
    <col min="1537" max="1537" width="3.42578125" customWidth="1"/>
    <col min="1538" max="1538" width="30.7109375" customWidth="1"/>
    <col min="1539" max="1539" width="11.7109375" customWidth="1"/>
    <col min="1540" max="1542" width="0" hidden="1" customWidth="1"/>
    <col min="1543" max="1543" width="11.42578125" customWidth="1"/>
    <col min="1544" max="1546" width="0" hidden="1" customWidth="1"/>
    <col min="1547" max="1547" width="12.42578125" customWidth="1"/>
    <col min="1548" max="1548" width="7.140625" customWidth="1"/>
    <col min="1549" max="1549" width="9.85546875" customWidth="1"/>
    <col min="1550" max="1550" width="3" customWidth="1"/>
    <col min="1793" max="1793" width="3.42578125" customWidth="1"/>
    <col min="1794" max="1794" width="30.7109375" customWidth="1"/>
    <col min="1795" max="1795" width="11.7109375" customWidth="1"/>
    <col min="1796" max="1798" width="0" hidden="1" customWidth="1"/>
    <col min="1799" max="1799" width="11.42578125" customWidth="1"/>
    <col min="1800" max="1802" width="0" hidden="1" customWidth="1"/>
    <col min="1803" max="1803" width="12.42578125" customWidth="1"/>
    <col min="1804" max="1804" width="7.140625" customWidth="1"/>
    <col min="1805" max="1805" width="9.85546875" customWidth="1"/>
    <col min="1806" max="1806" width="3" customWidth="1"/>
    <col min="2049" max="2049" width="3.42578125" customWidth="1"/>
    <col min="2050" max="2050" width="30.7109375" customWidth="1"/>
    <col min="2051" max="2051" width="11.7109375" customWidth="1"/>
    <col min="2052" max="2054" width="0" hidden="1" customWidth="1"/>
    <col min="2055" max="2055" width="11.42578125" customWidth="1"/>
    <col min="2056" max="2058" width="0" hidden="1" customWidth="1"/>
    <col min="2059" max="2059" width="12.42578125" customWidth="1"/>
    <col min="2060" max="2060" width="7.140625" customWidth="1"/>
    <col min="2061" max="2061" width="9.85546875" customWidth="1"/>
    <col min="2062" max="2062" width="3" customWidth="1"/>
    <col min="2305" max="2305" width="3.42578125" customWidth="1"/>
    <col min="2306" max="2306" width="30.7109375" customWidth="1"/>
    <col min="2307" max="2307" width="11.7109375" customWidth="1"/>
    <col min="2308" max="2310" width="0" hidden="1" customWidth="1"/>
    <col min="2311" max="2311" width="11.42578125" customWidth="1"/>
    <col min="2312" max="2314" width="0" hidden="1" customWidth="1"/>
    <col min="2315" max="2315" width="12.42578125" customWidth="1"/>
    <col min="2316" max="2316" width="7.140625" customWidth="1"/>
    <col min="2317" max="2317" width="9.85546875" customWidth="1"/>
    <col min="2318" max="2318" width="3" customWidth="1"/>
    <col min="2561" max="2561" width="3.42578125" customWidth="1"/>
    <col min="2562" max="2562" width="30.7109375" customWidth="1"/>
    <col min="2563" max="2563" width="11.7109375" customWidth="1"/>
    <col min="2564" max="2566" width="0" hidden="1" customWidth="1"/>
    <col min="2567" max="2567" width="11.42578125" customWidth="1"/>
    <col min="2568" max="2570" width="0" hidden="1" customWidth="1"/>
    <col min="2571" max="2571" width="12.42578125" customWidth="1"/>
    <col min="2572" max="2572" width="7.140625" customWidth="1"/>
    <col min="2573" max="2573" width="9.85546875" customWidth="1"/>
    <col min="2574" max="2574" width="3" customWidth="1"/>
    <col min="2817" max="2817" width="3.42578125" customWidth="1"/>
    <col min="2818" max="2818" width="30.7109375" customWidth="1"/>
    <col min="2819" max="2819" width="11.7109375" customWidth="1"/>
    <col min="2820" max="2822" width="0" hidden="1" customWidth="1"/>
    <col min="2823" max="2823" width="11.42578125" customWidth="1"/>
    <col min="2824" max="2826" width="0" hidden="1" customWidth="1"/>
    <col min="2827" max="2827" width="12.42578125" customWidth="1"/>
    <col min="2828" max="2828" width="7.140625" customWidth="1"/>
    <col min="2829" max="2829" width="9.85546875" customWidth="1"/>
    <col min="2830" max="2830" width="3" customWidth="1"/>
    <col min="3073" max="3073" width="3.42578125" customWidth="1"/>
    <col min="3074" max="3074" width="30.7109375" customWidth="1"/>
    <col min="3075" max="3075" width="11.7109375" customWidth="1"/>
    <col min="3076" max="3078" width="0" hidden="1" customWidth="1"/>
    <col min="3079" max="3079" width="11.42578125" customWidth="1"/>
    <col min="3080" max="3082" width="0" hidden="1" customWidth="1"/>
    <col min="3083" max="3083" width="12.42578125" customWidth="1"/>
    <col min="3084" max="3084" width="7.140625" customWidth="1"/>
    <col min="3085" max="3085" width="9.85546875" customWidth="1"/>
    <col min="3086" max="3086" width="3" customWidth="1"/>
    <col min="3329" max="3329" width="3.42578125" customWidth="1"/>
    <col min="3330" max="3330" width="30.7109375" customWidth="1"/>
    <col min="3331" max="3331" width="11.7109375" customWidth="1"/>
    <col min="3332" max="3334" width="0" hidden="1" customWidth="1"/>
    <col min="3335" max="3335" width="11.42578125" customWidth="1"/>
    <col min="3336" max="3338" width="0" hidden="1" customWidth="1"/>
    <col min="3339" max="3339" width="12.42578125" customWidth="1"/>
    <col min="3340" max="3340" width="7.140625" customWidth="1"/>
    <col min="3341" max="3341" width="9.85546875" customWidth="1"/>
    <col min="3342" max="3342" width="3" customWidth="1"/>
    <col min="3585" max="3585" width="3.42578125" customWidth="1"/>
    <col min="3586" max="3586" width="30.7109375" customWidth="1"/>
    <col min="3587" max="3587" width="11.7109375" customWidth="1"/>
    <col min="3588" max="3590" width="0" hidden="1" customWidth="1"/>
    <col min="3591" max="3591" width="11.42578125" customWidth="1"/>
    <col min="3592" max="3594" width="0" hidden="1" customWidth="1"/>
    <col min="3595" max="3595" width="12.42578125" customWidth="1"/>
    <col min="3596" max="3596" width="7.140625" customWidth="1"/>
    <col min="3597" max="3597" width="9.85546875" customWidth="1"/>
    <col min="3598" max="3598" width="3" customWidth="1"/>
    <col min="3841" max="3841" width="3.42578125" customWidth="1"/>
    <col min="3842" max="3842" width="30.7109375" customWidth="1"/>
    <col min="3843" max="3843" width="11.7109375" customWidth="1"/>
    <col min="3844" max="3846" width="0" hidden="1" customWidth="1"/>
    <col min="3847" max="3847" width="11.42578125" customWidth="1"/>
    <col min="3848" max="3850" width="0" hidden="1" customWidth="1"/>
    <col min="3851" max="3851" width="12.42578125" customWidth="1"/>
    <col min="3852" max="3852" width="7.140625" customWidth="1"/>
    <col min="3853" max="3853" width="9.85546875" customWidth="1"/>
    <col min="3854" max="3854" width="3" customWidth="1"/>
    <col min="4097" max="4097" width="3.42578125" customWidth="1"/>
    <col min="4098" max="4098" width="30.7109375" customWidth="1"/>
    <col min="4099" max="4099" width="11.7109375" customWidth="1"/>
    <col min="4100" max="4102" width="0" hidden="1" customWidth="1"/>
    <col min="4103" max="4103" width="11.42578125" customWidth="1"/>
    <col min="4104" max="4106" width="0" hidden="1" customWidth="1"/>
    <col min="4107" max="4107" width="12.42578125" customWidth="1"/>
    <col min="4108" max="4108" width="7.140625" customWidth="1"/>
    <col min="4109" max="4109" width="9.85546875" customWidth="1"/>
    <col min="4110" max="4110" width="3" customWidth="1"/>
    <col min="4353" max="4353" width="3.42578125" customWidth="1"/>
    <col min="4354" max="4354" width="30.7109375" customWidth="1"/>
    <col min="4355" max="4355" width="11.7109375" customWidth="1"/>
    <col min="4356" max="4358" width="0" hidden="1" customWidth="1"/>
    <col min="4359" max="4359" width="11.42578125" customWidth="1"/>
    <col min="4360" max="4362" width="0" hidden="1" customWidth="1"/>
    <col min="4363" max="4363" width="12.42578125" customWidth="1"/>
    <col min="4364" max="4364" width="7.140625" customWidth="1"/>
    <col min="4365" max="4365" width="9.85546875" customWidth="1"/>
    <col min="4366" max="4366" width="3" customWidth="1"/>
    <col min="4609" max="4609" width="3.42578125" customWidth="1"/>
    <col min="4610" max="4610" width="30.7109375" customWidth="1"/>
    <col min="4611" max="4611" width="11.7109375" customWidth="1"/>
    <col min="4612" max="4614" width="0" hidden="1" customWidth="1"/>
    <col min="4615" max="4615" width="11.42578125" customWidth="1"/>
    <col min="4616" max="4618" width="0" hidden="1" customWidth="1"/>
    <col min="4619" max="4619" width="12.42578125" customWidth="1"/>
    <col min="4620" max="4620" width="7.140625" customWidth="1"/>
    <col min="4621" max="4621" width="9.85546875" customWidth="1"/>
    <col min="4622" max="4622" width="3" customWidth="1"/>
    <col min="4865" max="4865" width="3.42578125" customWidth="1"/>
    <col min="4866" max="4866" width="30.7109375" customWidth="1"/>
    <col min="4867" max="4867" width="11.7109375" customWidth="1"/>
    <col min="4868" max="4870" width="0" hidden="1" customWidth="1"/>
    <col min="4871" max="4871" width="11.42578125" customWidth="1"/>
    <col min="4872" max="4874" width="0" hidden="1" customWidth="1"/>
    <col min="4875" max="4875" width="12.42578125" customWidth="1"/>
    <col min="4876" max="4876" width="7.140625" customWidth="1"/>
    <col min="4877" max="4877" width="9.85546875" customWidth="1"/>
    <col min="4878" max="4878" width="3" customWidth="1"/>
    <col min="5121" max="5121" width="3.42578125" customWidth="1"/>
    <col min="5122" max="5122" width="30.7109375" customWidth="1"/>
    <col min="5123" max="5123" width="11.7109375" customWidth="1"/>
    <col min="5124" max="5126" width="0" hidden="1" customWidth="1"/>
    <col min="5127" max="5127" width="11.42578125" customWidth="1"/>
    <col min="5128" max="5130" width="0" hidden="1" customWidth="1"/>
    <col min="5131" max="5131" width="12.42578125" customWidth="1"/>
    <col min="5132" max="5132" width="7.140625" customWidth="1"/>
    <col min="5133" max="5133" width="9.85546875" customWidth="1"/>
    <col min="5134" max="5134" width="3" customWidth="1"/>
    <col min="5377" max="5377" width="3.42578125" customWidth="1"/>
    <col min="5378" max="5378" width="30.7109375" customWidth="1"/>
    <col min="5379" max="5379" width="11.7109375" customWidth="1"/>
    <col min="5380" max="5382" width="0" hidden="1" customWidth="1"/>
    <col min="5383" max="5383" width="11.42578125" customWidth="1"/>
    <col min="5384" max="5386" width="0" hidden="1" customWidth="1"/>
    <col min="5387" max="5387" width="12.42578125" customWidth="1"/>
    <col min="5388" max="5388" width="7.140625" customWidth="1"/>
    <col min="5389" max="5389" width="9.85546875" customWidth="1"/>
    <col min="5390" max="5390" width="3" customWidth="1"/>
    <col min="5633" max="5633" width="3.42578125" customWidth="1"/>
    <col min="5634" max="5634" width="30.7109375" customWidth="1"/>
    <col min="5635" max="5635" width="11.7109375" customWidth="1"/>
    <col min="5636" max="5638" width="0" hidden="1" customWidth="1"/>
    <col min="5639" max="5639" width="11.42578125" customWidth="1"/>
    <col min="5640" max="5642" width="0" hidden="1" customWidth="1"/>
    <col min="5643" max="5643" width="12.42578125" customWidth="1"/>
    <col min="5644" max="5644" width="7.140625" customWidth="1"/>
    <col min="5645" max="5645" width="9.85546875" customWidth="1"/>
    <col min="5646" max="5646" width="3" customWidth="1"/>
    <col min="5889" max="5889" width="3.42578125" customWidth="1"/>
    <col min="5890" max="5890" width="30.7109375" customWidth="1"/>
    <col min="5891" max="5891" width="11.7109375" customWidth="1"/>
    <col min="5892" max="5894" width="0" hidden="1" customWidth="1"/>
    <col min="5895" max="5895" width="11.42578125" customWidth="1"/>
    <col min="5896" max="5898" width="0" hidden="1" customWidth="1"/>
    <col min="5899" max="5899" width="12.42578125" customWidth="1"/>
    <col min="5900" max="5900" width="7.140625" customWidth="1"/>
    <col min="5901" max="5901" width="9.85546875" customWidth="1"/>
    <col min="5902" max="5902" width="3" customWidth="1"/>
    <col min="6145" max="6145" width="3.42578125" customWidth="1"/>
    <col min="6146" max="6146" width="30.7109375" customWidth="1"/>
    <col min="6147" max="6147" width="11.7109375" customWidth="1"/>
    <col min="6148" max="6150" width="0" hidden="1" customWidth="1"/>
    <col min="6151" max="6151" width="11.42578125" customWidth="1"/>
    <col min="6152" max="6154" width="0" hidden="1" customWidth="1"/>
    <col min="6155" max="6155" width="12.42578125" customWidth="1"/>
    <col min="6156" max="6156" width="7.140625" customWidth="1"/>
    <col min="6157" max="6157" width="9.85546875" customWidth="1"/>
    <col min="6158" max="6158" width="3" customWidth="1"/>
    <col min="6401" max="6401" width="3.42578125" customWidth="1"/>
    <col min="6402" max="6402" width="30.7109375" customWidth="1"/>
    <col min="6403" max="6403" width="11.7109375" customWidth="1"/>
    <col min="6404" max="6406" width="0" hidden="1" customWidth="1"/>
    <col min="6407" max="6407" width="11.42578125" customWidth="1"/>
    <col min="6408" max="6410" width="0" hidden="1" customWidth="1"/>
    <col min="6411" max="6411" width="12.42578125" customWidth="1"/>
    <col min="6412" max="6412" width="7.140625" customWidth="1"/>
    <col min="6413" max="6413" width="9.85546875" customWidth="1"/>
    <col min="6414" max="6414" width="3" customWidth="1"/>
    <col min="6657" max="6657" width="3.42578125" customWidth="1"/>
    <col min="6658" max="6658" width="30.7109375" customWidth="1"/>
    <col min="6659" max="6659" width="11.7109375" customWidth="1"/>
    <col min="6660" max="6662" width="0" hidden="1" customWidth="1"/>
    <col min="6663" max="6663" width="11.42578125" customWidth="1"/>
    <col min="6664" max="6666" width="0" hidden="1" customWidth="1"/>
    <col min="6667" max="6667" width="12.42578125" customWidth="1"/>
    <col min="6668" max="6668" width="7.140625" customWidth="1"/>
    <col min="6669" max="6669" width="9.85546875" customWidth="1"/>
    <col min="6670" max="6670" width="3" customWidth="1"/>
    <col min="6913" max="6913" width="3.42578125" customWidth="1"/>
    <col min="6914" max="6914" width="30.7109375" customWidth="1"/>
    <col min="6915" max="6915" width="11.7109375" customWidth="1"/>
    <col min="6916" max="6918" width="0" hidden="1" customWidth="1"/>
    <col min="6919" max="6919" width="11.42578125" customWidth="1"/>
    <col min="6920" max="6922" width="0" hidden="1" customWidth="1"/>
    <col min="6923" max="6923" width="12.42578125" customWidth="1"/>
    <col min="6924" max="6924" width="7.140625" customWidth="1"/>
    <col min="6925" max="6925" width="9.85546875" customWidth="1"/>
    <col min="6926" max="6926" width="3" customWidth="1"/>
    <col min="7169" max="7169" width="3.42578125" customWidth="1"/>
    <col min="7170" max="7170" width="30.7109375" customWidth="1"/>
    <col min="7171" max="7171" width="11.7109375" customWidth="1"/>
    <col min="7172" max="7174" width="0" hidden="1" customWidth="1"/>
    <col min="7175" max="7175" width="11.42578125" customWidth="1"/>
    <col min="7176" max="7178" width="0" hidden="1" customWidth="1"/>
    <col min="7179" max="7179" width="12.42578125" customWidth="1"/>
    <col min="7180" max="7180" width="7.140625" customWidth="1"/>
    <col min="7181" max="7181" width="9.85546875" customWidth="1"/>
    <col min="7182" max="7182" width="3" customWidth="1"/>
    <col min="7425" max="7425" width="3.42578125" customWidth="1"/>
    <col min="7426" max="7426" width="30.7109375" customWidth="1"/>
    <col min="7427" max="7427" width="11.7109375" customWidth="1"/>
    <col min="7428" max="7430" width="0" hidden="1" customWidth="1"/>
    <col min="7431" max="7431" width="11.42578125" customWidth="1"/>
    <col min="7432" max="7434" width="0" hidden="1" customWidth="1"/>
    <col min="7435" max="7435" width="12.42578125" customWidth="1"/>
    <col min="7436" max="7436" width="7.140625" customWidth="1"/>
    <col min="7437" max="7437" width="9.85546875" customWidth="1"/>
    <col min="7438" max="7438" width="3" customWidth="1"/>
    <col min="7681" max="7681" width="3.42578125" customWidth="1"/>
    <col min="7682" max="7682" width="30.7109375" customWidth="1"/>
    <col min="7683" max="7683" width="11.7109375" customWidth="1"/>
    <col min="7684" max="7686" width="0" hidden="1" customWidth="1"/>
    <col min="7687" max="7687" width="11.42578125" customWidth="1"/>
    <col min="7688" max="7690" width="0" hidden="1" customWidth="1"/>
    <col min="7691" max="7691" width="12.42578125" customWidth="1"/>
    <col min="7692" max="7692" width="7.140625" customWidth="1"/>
    <col min="7693" max="7693" width="9.85546875" customWidth="1"/>
    <col min="7694" max="7694" width="3" customWidth="1"/>
    <col min="7937" max="7937" width="3.42578125" customWidth="1"/>
    <col min="7938" max="7938" width="30.7109375" customWidth="1"/>
    <col min="7939" max="7939" width="11.7109375" customWidth="1"/>
    <col min="7940" max="7942" width="0" hidden="1" customWidth="1"/>
    <col min="7943" max="7943" width="11.42578125" customWidth="1"/>
    <col min="7944" max="7946" width="0" hidden="1" customWidth="1"/>
    <col min="7947" max="7947" width="12.42578125" customWidth="1"/>
    <col min="7948" max="7948" width="7.140625" customWidth="1"/>
    <col min="7949" max="7949" width="9.85546875" customWidth="1"/>
    <col min="7950" max="7950" width="3" customWidth="1"/>
    <col min="8193" max="8193" width="3.42578125" customWidth="1"/>
    <col min="8194" max="8194" width="30.7109375" customWidth="1"/>
    <col min="8195" max="8195" width="11.7109375" customWidth="1"/>
    <col min="8196" max="8198" width="0" hidden="1" customWidth="1"/>
    <col min="8199" max="8199" width="11.42578125" customWidth="1"/>
    <col min="8200" max="8202" width="0" hidden="1" customWidth="1"/>
    <col min="8203" max="8203" width="12.42578125" customWidth="1"/>
    <col min="8204" max="8204" width="7.140625" customWidth="1"/>
    <col min="8205" max="8205" width="9.85546875" customWidth="1"/>
    <col min="8206" max="8206" width="3" customWidth="1"/>
    <col min="8449" max="8449" width="3.42578125" customWidth="1"/>
    <col min="8450" max="8450" width="30.7109375" customWidth="1"/>
    <col min="8451" max="8451" width="11.7109375" customWidth="1"/>
    <col min="8452" max="8454" width="0" hidden="1" customWidth="1"/>
    <col min="8455" max="8455" width="11.42578125" customWidth="1"/>
    <col min="8456" max="8458" width="0" hidden="1" customWidth="1"/>
    <col min="8459" max="8459" width="12.42578125" customWidth="1"/>
    <col min="8460" max="8460" width="7.140625" customWidth="1"/>
    <col min="8461" max="8461" width="9.85546875" customWidth="1"/>
    <col min="8462" max="8462" width="3" customWidth="1"/>
    <col min="8705" max="8705" width="3.42578125" customWidth="1"/>
    <col min="8706" max="8706" width="30.7109375" customWidth="1"/>
    <col min="8707" max="8707" width="11.7109375" customWidth="1"/>
    <col min="8708" max="8710" width="0" hidden="1" customWidth="1"/>
    <col min="8711" max="8711" width="11.42578125" customWidth="1"/>
    <col min="8712" max="8714" width="0" hidden="1" customWidth="1"/>
    <col min="8715" max="8715" width="12.42578125" customWidth="1"/>
    <col min="8716" max="8716" width="7.140625" customWidth="1"/>
    <col min="8717" max="8717" width="9.85546875" customWidth="1"/>
    <col min="8718" max="8718" width="3" customWidth="1"/>
    <col min="8961" max="8961" width="3.42578125" customWidth="1"/>
    <col min="8962" max="8962" width="30.7109375" customWidth="1"/>
    <col min="8963" max="8963" width="11.7109375" customWidth="1"/>
    <col min="8964" max="8966" width="0" hidden="1" customWidth="1"/>
    <col min="8967" max="8967" width="11.42578125" customWidth="1"/>
    <col min="8968" max="8970" width="0" hidden="1" customWidth="1"/>
    <col min="8971" max="8971" width="12.42578125" customWidth="1"/>
    <col min="8972" max="8972" width="7.140625" customWidth="1"/>
    <col min="8973" max="8973" width="9.85546875" customWidth="1"/>
    <col min="8974" max="8974" width="3" customWidth="1"/>
    <col min="9217" max="9217" width="3.42578125" customWidth="1"/>
    <col min="9218" max="9218" width="30.7109375" customWidth="1"/>
    <col min="9219" max="9219" width="11.7109375" customWidth="1"/>
    <col min="9220" max="9222" width="0" hidden="1" customWidth="1"/>
    <col min="9223" max="9223" width="11.42578125" customWidth="1"/>
    <col min="9224" max="9226" width="0" hidden="1" customWidth="1"/>
    <col min="9227" max="9227" width="12.42578125" customWidth="1"/>
    <col min="9228" max="9228" width="7.140625" customWidth="1"/>
    <col min="9229" max="9229" width="9.85546875" customWidth="1"/>
    <col min="9230" max="9230" width="3" customWidth="1"/>
    <col min="9473" max="9473" width="3.42578125" customWidth="1"/>
    <col min="9474" max="9474" width="30.7109375" customWidth="1"/>
    <col min="9475" max="9475" width="11.7109375" customWidth="1"/>
    <col min="9476" max="9478" width="0" hidden="1" customWidth="1"/>
    <col min="9479" max="9479" width="11.42578125" customWidth="1"/>
    <col min="9480" max="9482" width="0" hidden="1" customWidth="1"/>
    <col min="9483" max="9483" width="12.42578125" customWidth="1"/>
    <col min="9484" max="9484" width="7.140625" customWidth="1"/>
    <col min="9485" max="9485" width="9.85546875" customWidth="1"/>
    <col min="9486" max="9486" width="3" customWidth="1"/>
    <col min="9729" max="9729" width="3.42578125" customWidth="1"/>
    <col min="9730" max="9730" width="30.7109375" customWidth="1"/>
    <col min="9731" max="9731" width="11.7109375" customWidth="1"/>
    <col min="9732" max="9734" width="0" hidden="1" customWidth="1"/>
    <col min="9735" max="9735" width="11.42578125" customWidth="1"/>
    <col min="9736" max="9738" width="0" hidden="1" customWidth="1"/>
    <col min="9739" max="9739" width="12.42578125" customWidth="1"/>
    <col min="9740" max="9740" width="7.140625" customWidth="1"/>
    <col min="9741" max="9741" width="9.85546875" customWidth="1"/>
    <col min="9742" max="9742" width="3" customWidth="1"/>
    <col min="9985" max="9985" width="3.42578125" customWidth="1"/>
    <col min="9986" max="9986" width="30.7109375" customWidth="1"/>
    <col min="9987" max="9987" width="11.7109375" customWidth="1"/>
    <col min="9988" max="9990" width="0" hidden="1" customWidth="1"/>
    <col min="9991" max="9991" width="11.42578125" customWidth="1"/>
    <col min="9992" max="9994" width="0" hidden="1" customWidth="1"/>
    <col min="9995" max="9995" width="12.42578125" customWidth="1"/>
    <col min="9996" max="9996" width="7.140625" customWidth="1"/>
    <col min="9997" max="9997" width="9.85546875" customWidth="1"/>
    <col min="9998" max="9998" width="3" customWidth="1"/>
    <col min="10241" max="10241" width="3.42578125" customWidth="1"/>
    <col min="10242" max="10242" width="30.7109375" customWidth="1"/>
    <col min="10243" max="10243" width="11.7109375" customWidth="1"/>
    <col min="10244" max="10246" width="0" hidden="1" customWidth="1"/>
    <col min="10247" max="10247" width="11.42578125" customWidth="1"/>
    <col min="10248" max="10250" width="0" hidden="1" customWidth="1"/>
    <col min="10251" max="10251" width="12.42578125" customWidth="1"/>
    <col min="10252" max="10252" width="7.140625" customWidth="1"/>
    <col min="10253" max="10253" width="9.85546875" customWidth="1"/>
    <col min="10254" max="10254" width="3" customWidth="1"/>
    <col min="10497" max="10497" width="3.42578125" customWidth="1"/>
    <col min="10498" max="10498" width="30.7109375" customWidth="1"/>
    <col min="10499" max="10499" width="11.7109375" customWidth="1"/>
    <col min="10500" max="10502" width="0" hidden="1" customWidth="1"/>
    <col min="10503" max="10503" width="11.42578125" customWidth="1"/>
    <col min="10504" max="10506" width="0" hidden="1" customWidth="1"/>
    <col min="10507" max="10507" width="12.42578125" customWidth="1"/>
    <col min="10508" max="10508" width="7.140625" customWidth="1"/>
    <col min="10509" max="10509" width="9.85546875" customWidth="1"/>
    <col min="10510" max="10510" width="3" customWidth="1"/>
    <col min="10753" max="10753" width="3.42578125" customWidth="1"/>
    <col min="10754" max="10754" width="30.7109375" customWidth="1"/>
    <col min="10755" max="10755" width="11.7109375" customWidth="1"/>
    <col min="10756" max="10758" width="0" hidden="1" customWidth="1"/>
    <col min="10759" max="10759" width="11.42578125" customWidth="1"/>
    <col min="10760" max="10762" width="0" hidden="1" customWidth="1"/>
    <col min="10763" max="10763" width="12.42578125" customWidth="1"/>
    <col min="10764" max="10764" width="7.140625" customWidth="1"/>
    <col min="10765" max="10765" width="9.85546875" customWidth="1"/>
    <col min="10766" max="10766" width="3" customWidth="1"/>
    <col min="11009" max="11009" width="3.42578125" customWidth="1"/>
    <col min="11010" max="11010" width="30.7109375" customWidth="1"/>
    <col min="11011" max="11011" width="11.7109375" customWidth="1"/>
    <col min="11012" max="11014" width="0" hidden="1" customWidth="1"/>
    <col min="11015" max="11015" width="11.42578125" customWidth="1"/>
    <col min="11016" max="11018" width="0" hidden="1" customWidth="1"/>
    <col min="11019" max="11019" width="12.42578125" customWidth="1"/>
    <col min="11020" max="11020" width="7.140625" customWidth="1"/>
    <col min="11021" max="11021" width="9.85546875" customWidth="1"/>
    <col min="11022" max="11022" width="3" customWidth="1"/>
    <col min="11265" max="11265" width="3.42578125" customWidth="1"/>
    <col min="11266" max="11266" width="30.7109375" customWidth="1"/>
    <col min="11267" max="11267" width="11.7109375" customWidth="1"/>
    <col min="11268" max="11270" width="0" hidden="1" customWidth="1"/>
    <col min="11271" max="11271" width="11.42578125" customWidth="1"/>
    <col min="11272" max="11274" width="0" hidden="1" customWidth="1"/>
    <col min="11275" max="11275" width="12.42578125" customWidth="1"/>
    <col min="11276" max="11276" width="7.140625" customWidth="1"/>
    <col min="11277" max="11277" width="9.85546875" customWidth="1"/>
    <col min="11278" max="11278" width="3" customWidth="1"/>
    <col min="11521" max="11521" width="3.42578125" customWidth="1"/>
    <col min="11522" max="11522" width="30.7109375" customWidth="1"/>
    <col min="11523" max="11523" width="11.7109375" customWidth="1"/>
    <col min="11524" max="11526" width="0" hidden="1" customWidth="1"/>
    <col min="11527" max="11527" width="11.42578125" customWidth="1"/>
    <col min="11528" max="11530" width="0" hidden="1" customWidth="1"/>
    <col min="11531" max="11531" width="12.42578125" customWidth="1"/>
    <col min="11532" max="11532" width="7.140625" customWidth="1"/>
    <col min="11533" max="11533" width="9.85546875" customWidth="1"/>
    <col min="11534" max="11534" width="3" customWidth="1"/>
    <col min="11777" max="11777" width="3.42578125" customWidth="1"/>
    <col min="11778" max="11778" width="30.7109375" customWidth="1"/>
    <col min="11779" max="11779" width="11.7109375" customWidth="1"/>
    <col min="11780" max="11782" width="0" hidden="1" customWidth="1"/>
    <col min="11783" max="11783" width="11.42578125" customWidth="1"/>
    <col min="11784" max="11786" width="0" hidden="1" customWidth="1"/>
    <col min="11787" max="11787" width="12.42578125" customWidth="1"/>
    <col min="11788" max="11788" width="7.140625" customWidth="1"/>
    <col min="11789" max="11789" width="9.85546875" customWidth="1"/>
    <col min="11790" max="11790" width="3" customWidth="1"/>
    <col min="12033" max="12033" width="3.42578125" customWidth="1"/>
    <col min="12034" max="12034" width="30.7109375" customWidth="1"/>
    <col min="12035" max="12035" width="11.7109375" customWidth="1"/>
    <col min="12036" max="12038" width="0" hidden="1" customWidth="1"/>
    <col min="12039" max="12039" width="11.42578125" customWidth="1"/>
    <col min="12040" max="12042" width="0" hidden="1" customWidth="1"/>
    <col min="12043" max="12043" width="12.42578125" customWidth="1"/>
    <col min="12044" max="12044" width="7.140625" customWidth="1"/>
    <col min="12045" max="12045" width="9.85546875" customWidth="1"/>
    <col min="12046" max="12046" width="3" customWidth="1"/>
    <col min="12289" max="12289" width="3.42578125" customWidth="1"/>
    <col min="12290" max="12290" width="30.7109375" customWidth="1"/>
    <col min="12291" max="12291" width="11.7109375" customWidth="1"/>
    <col min="12292" max="12294" width="0" hidden="1" customWidth="1"/>
    <col min="12295" max="12295" width="11.42578125" customWidth="1"/>
    <col min="12296" max="12298" width="0" hidden="1" customWidth="1"/>
    <col min="12299" max="12299" width="12.42578125" customWidth="1"/>
    <col min="12300" max="12300" width="7.140625" customWidth="1"/>
    <col min="12301" max="12301" width="9.85546875" customWidth="1"/>
    <col min="12302" max="12302" width="3" customWidth="1"/>
    <col min="12545" max="12545" width="3.42578125" customWidth="1"/>
    <col min="12546" max="12546" width="30.7109375" customWidth="1"/>
    <col min="12547" max="12547" width="11.7109375" customWidth="1"/>
    <col min="12548" max="12550" width="0" hidden="1" customWidth="1"/>
    <col min="12551" max="12551" width="11.42578125" customWidth="1"/>
    <col min="12552" max="12554" width="0" hidden="1" customWidth="1"/>
    <col min="12555" max="12555" width="12.42578125" customWidth="1"/>
    <col min="12556" max="12556" width="7.140625" customWidth="1"/>
    <col min="12557" max="12557" width="9.85546875" customWidth="1"/>
    <col min="12558" max="12558" width="3" customWidth="1"/>
    <col min="12801" max="12801" width="3.42578125" customWidth="1"/>
    <col min="12802" max="12802" width="30.7109375" customWidth="1"/>
    <col min="12803" max="12803" width="11.7109375" customWidth="1"/>
    <col min="12804" max="12806" width="0" hidden="1" customWidth="1"/>
    <col min="12807" max="12807" width="11.42578125" customWidth="1"/>
    <col min="12808" max="12810" width="0" hidden="1" customWidth="1"/>
    <col min="12811" max="12811" width="12.42578125" customWidth="1"/>
    <col min="12812" max="12812" width="7.140625" customWidth="1"/>
    <col min="12813" max="12813" width="9.85546875" customWidth="1"/>
    <col min="12814" max="12814" width="3" customWidth="1"/>
    <col min="13057" max="13057" width="3.42578125" customWidth="1"/>
    <col min="13058" max="13058" width="30.7109375" customWidth="1"/>
    <col min="13059" max="13059" width="11.7109375" customWidth="1"/>
    <col min="13060" max="13062" width="0" hidden="1" customWidth="1"/>
    <col min="13063" max="13063" width="11.42578125" customWidth="1"/>
    <col min="13064" max="13066" width="0" hidden="1" customWidth="1"/>
    <col min="13067" max="13067" width="12.42578125" customWidth="1"/>
    <col min="13068" max="13068" width="7.140625" customWidth="1"/>
    <col min="13069" max="13069" width="9.85546875" customWidth="1"/>
    <col min="13070" max="13070" width="3" customWidth="1"/>
    <col min="13313" max="13313" width="3.42578125" customWidth="1"/>
    <col min="13314" max="13314" width="30.7109375" customWidth="1"/>
    <col min="13315" max="13315" width="11.7109375" customWidth="1"/>
    <col min="13316" max="13318" width="0" hidden="1" customWidth="1"/>
    <col min="13319" max="13319" width="11.42578125" customWidth="1"/>
    <col min="13320" max="13322" width="0" hidden="1" customWidth="1"/>
    <col min="13323" max="13323" width="12.42578125" customWidth="1"/>
    <col min="13324" max="13324" width="7.140625" customWidth="1"/>
    <col min="13325" max="13325" width="9.85546875" customWidth="1"/>
    <col min="13326" max="13326" width="3" customWidth="1"/>
    <col min="13569" max="13569" width="3.42578125" customWidth="1"/>
    <col min="13570" max="13570" width="30.7109375" customWidth="1"/>
    <col min="13571" max="13571" width="11.7109375" customWidth="1"/>
    <col min="13572" max="13574" width="0" hidden="1" customWidth="1"/>
    <col min="13575" max="13575" width="11.42578125" customWidth="1"/>
    <col min="13576" max="13578" width="0" hidden="1" customWidth="1"/>
    <col min="13579" max="13579" width="12.42578125" customWidth="1"/>
    <col min="13580" max="13580" width="7.140625" customWidth="1"/>
    <col min="13581" max="13581" width="9.85546875" customWidth="1"/>
    <col min="13582" max="13582" width="3" customWidth="1"/>
    <col min="13825" max="13825" width="3.42578125" customWidth="1"/>
    <col min="13826" max="13826" width="30.7109375" customWidth="1"/>
    <col min="13827" max="13827" width="11.7109375" customWidth="1"/>
    <col min="13828" max="13830" width="0" hidden="1" customWidth="1"/>
    <col min="13831" max="13831" width="11.42578125" customWidth="1"/>
    <col min="13832" max="13834" width="0" hidden="1" customWidth="1"/>
    <col min="13835" max="13835" width="12.42578125" customWidth="1"/>
    <col min="13836" max="13836" width="7.140625" customWidth="1"/>
    <col min="13837" max="13837" width="9.85546875" customWidth="1"/>
    <col min="13838" max="13838" width="3" customWidth="1"/>
    <col min="14081" max="14081" width="3.42578125" customWidth="1"/>
    <col min="14082" max="14082" width="30.7109375" customWidth="1"/>
    <col min="14083" max="14083" width="11.7109375" customWidth="1"/>
    <col min="14084" max="14086" width="0" hidden="1" customWidth="1"/>
    <col min="14087" max="14087" width="11.42578125" customWidth="1"/>
    <col min="14088" max="14090" width="0" hidden="1" customWidth="1"/>
    <col min="14091" max="14091" width="12.42578125" customWidth="1"/>
    <col min="14092" max="14092" width="7.140625" customWidth="1"/>
    <col min="14093" max="14093" width="9.85546875" customWidth="1"/>
    <col min="14094" max="14094" width="3" customWidth="1"/>
    <col min="14337" max="14337" width="3.42578125" customWidth="1"/>
    <col min="14338" max="14338" width="30.7109375" customWidth="1"/>
    <col min="14339" max="14339" width="11.7109375" customWidth="1"/>
    <col min="14340" max="14342" width="0" hidden="1" customWidth="1"/>
    <col min="14343" max="14343" width="11.42578125" customWidth="1"/>
    <col min="14344" max="14346" width="0" hidden="1" customWidth="1"/>
    <col min="14347" max="14347" width="12.42578125" customWidth="1"/>
    <col min="14348" max="14348" width="7.140625" customWidth="1"/>
    <col min="14349" max="14349" width="9.85546875" customWidth="1"/>
    <col min="14350" max="14350" width="3" customWidth="1"/>
    <col min="14593" max="14593" width="3.42578125" customWidth="1"/>
    <col min="14594" max="14594" width="30.7109375" customWidth="1"/>
    <col min="14595" max="14595" width="11.7109375" customWidth="1"/>
    <col min="14596" max="14598" width="0" hidden="1" customWidth="1"/>
    <col min="14599" max="14599" width="11.42578125" customWidth="1"/>
    <col min="14600" max="14602" width="0" hidden="1" customWidth="1"/>
    <col min="14603" max="14603" width="12.42578125" customWidth="1"/>
    <col min="14604" max="14604" width="7.140625" customWidth="1"/>
    <col min="14605" max="14605" width="9.85546875" customWidth="1"/>
    <col min="14606" max="14606" width="3" customWidth="1"/>
    <col min="14849" max="14849" width="3.42578125" customWidth="1"/>
    <col min="14850" max="14850" width="30.7109375" customWidth="1"/>
    <col min="14851" max="14851" width="11.7109375" customWidth="1"/>
    <col min="14852" max="14854" width="0" hidden="1" customWidth="1"/>
    <col min="14855" max="14855" width="11.42578125" customWidth="1"/>
    <col min="14856" max="14858" width="0" hidden="1" customWidth="1"/>
    <col min="14859" max="14859" width="12.42578125" customWidth="1"/>
    <col min="14860" max="14860" width="7.140625" customWidth="1"/>
    <col min="14861" max="14861" width="9.85546875" customWidth="1"/>
    <col min="14862" max="14862" width="3" customWidth="1"/>
    <col min="15105" max="15105" width="3.42578125" customWidth="1"/>
    <col min="15106" max="15106" width="30.7109375" customWidth="1"/>
    <col min="15107" max="15107" width="11.7109375" customWidth="1"/>
    <col min="15108" max="15110" width="0" hidden="1" customWidth="1"/>
    <col min="15111" max="15111" width="11.42578125" customWidth="1"/>
    <col min="15112" max="15114" width="0" hidden="1" customWidth="1"/>
    <col min="15115" max="15115" width="12.42578125" customWidth="1"/>
    <col min="15116" max="15116" width="7.140625" customWidth="1"/>
    <col min="15117" max="15117" width="9.85546875" customWidth="1"/>
    <col min="15118" max="15118" width="3" customWidth="1"/>
    <col min="15361" max="15361" width="3.42578125" customWidth="1"/>
    <col min="15362" max="15362" width="30.7109375" customWidth="1"/>
    <col min="15363" max="15363" width="11.7109375" customWidth="1"/>
    <col min="15364" max="15366" width="0" hidden="1" customWidth="1"/>
    <col min="15367" max="15367" width="11.42578125" customWidth="1"/>
    <col min="15368" max="15370" width="0" hidden="1" customWidth="1"/>
    <col min="15371" max="15371" width="12.42578125" customWidth="1"/>
    <col min="15372" max="15372" width="7.140625" customWidth="1"/>
    <col min="15373" max="15373" width="9.85546875" customWidth="1"/>
    <col min="15374" max="15374" width="3" customWidth="1"/>
    <col min="15617" max="15617" width="3.42578125" customWidth="1"/>
    <col min="15618" max="15618" width="30.7109375" customWidth="1"/>
    <col min="15619" max="15619" width="11.7109375" customWidth="1"/>
    <col min="15620" max="15622" width="0" hidden="1" customWidth="1"/>
    <col min="15623" max="15623" width="11.42578125" customWidth="1"/>
    <col min="15624" max="15626" width="0" hidden="1" customWidth="1"/>
    <col min="15627" max="15627" width="12.42578125" customWidth="1"/>
    <col min="15628" max="15628" width="7.140625" customWidth="1"/>
    <col min="15629" max="15629" width="9.85546875" customWidth="1"/>
    <col min="15630" max="15630" width="3" customWidth="1"/>
    <col min="15873" max="15873" width="3.42578125" customWidth="1"/>
    <col min="15874" max="15874" width="30.7109375" customWidth="1"/>
    <col min="15875" max="15875" width="11.7109375" customWidth="1"/>
    <col min="15876" max="15878" width="0" hidden="1" customWidth="1"/>
    <col min="15879" max="15879" width="11.42578125" customWidth="1"/>
    <col min="15880" max="15882" width="0" hidden="1" customWidth="1"/>
    <col min="15883" max="15883" width="12.42578125" customWidth="1"/>
    <col min="15884" max="15884" width="7.140625" customWidth="1"/>
    <col min="15885" max="15885" width="9.85546875" customWidth="1"/>
    <col min="15886" max="15886" width="3" customWidth="1"/>
    <col min="16129" max="16129" width="3.42578125" customWidth="1"/>
    <col min="16130" max="16130" width="30.7109375" customWidth="1"/>
    <col min="16131" max="16131" width="11.7109375" customWidth="1"/>
    <col min="16132" max="16134" width="0" hidden="1" customWidth="1"/>
    <col min="16135" max="16135" width="11.42578125" customWidth="1"/>
    <col min="16136" max="16138" width="0" hidden="1" customWidth="1"/>
    <col min="16139" max="16139" width="12.42578125" customWidth="1"/>
    <col min="16140" max="16140" width="7.140625" customWidth="1"/>
    <col min="16141" max="16141" width="9.85546875" customWidth="1"/>
    <col min="16142" max="16142" width="3" customWidth="1"/>
  </cols>
  <sheetData>
    <row r="7" spans="1:14" ht="17.25" customHeight="1" x14ac:dyDescent="0.25">
      <c r="A7" s="187" t="s">
        <v>62</v>
      </c>
      <c r="B7" s="187"/>
      <c r="G7" s="1"/>
      <c r="H7" s="1" t="s">
        <v>0</v>
      </c>
      <c r="I7" s="1" t="s">
        <v>0</v>
      </c>
      <c r="J7" s="1" t="s">
        <v>0</v>
      </c>
      <c r="K7" s="1"/>
      <c r="L7" s="15"/>
      <c r="M7" s="4"/>
    </row>
    <row r="8" spans="1:14" ht="15.75" customHeight="1" x14ac:dyDescent="0.25">
      <c r="A8" s="188"/>
      <c r="B8" s="188"/>
      <c r="C8" s="3"/>
      <c r="D8" s="2"/>
      <c r="E8" s="2"/>
      <c r="F8" s="2"/>
      <c r="G8" s="17"/>
      <c r="H8" s="3"/>
      <c r="I8" s="3"/>
      <c r="J8" s="3"/>
      <c r="K8" s="3"/>
      <c r="L8" s="2"/>
      <c r="M8" s="18"/>
    </row>
    <row r="9" spans="1:14" ht="15.6" customHeight="1" x14ac:dyDescent="0.25">
      <c r="A9" s="188"/>
      <c r="B9" s="188"/>
      <c r="C9" s="2"/>
      <c r="D9" s="2"/>
      <c r="E9" s="2"/>
      <c r="F9" s="2"/>
      <c r="G9" s="3"/>
      <c r="H9" s="3"/>
      <c r="I9" s="3"/>
      <c r="J9" s="3"/>
      <c r="K9" s="3"/>
      <c r="L9" s="2"/>
      <c r="M9" s="4"/>
      <c r="N9" s="4"/>
    </row>
    <row r="10" spans="1:14" ht="14.25" customHeight="1" x14ac:dyDescent="0.25">
      <c r="A10" s="31"/>
      <c r="C10" s="3"/>
      <c r="D10" s="3"/>
      <c r="E10" s="3"/>
      <c r="F10" s="3"/>
      <c r="G10" s="17"/>
      <c r="H10" s="3"/>
      <c r="I10" s="3"/>
      <c r="J10" s="3"/>
      <c r="K10" s="3"/>
      <c r="L10" s="19"/>
      <c r="M10" s="4"/>
      <c r="N10" s="5"/>
    </row>
    <row r="11" spans="1:14" ht="14.25" customHeight="1" x14ac:dyDescent="0.25">
      <c r="A11" s="186" t="s">
        <v>85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</row>
    <row r="12" spans="1:14" ht="14.25" customHeight="1" thickBot="1" x14ac:dyDescent="0.3">
      <c r="B12" s="29"/>
      <c r="C12" s="6"/>
      <c r="G12" s="6"/>
      <c r="H12" s="7"/>
      <c r="I12" s="7"/>
      <c r="J12" s="7"/>
    </row>
    <row r="13" spans="1:14" x14ac:dyDescent="0.25">
      <c r="A13" s="184" t="s">
        <v>71</v>
      </c>
      <c r="B13" s="182" t="s">
        <v>8</v>
      </c>
      <c r="C13" s="55" t="s">
        <v>71</v>
      </c>
      <c r="D13" s="56" t="s">
        <v>1</v>
      </c>
      <c r="E13" s="55" t="s">
        <v>2</v>
      </c>
      <c r="F13" s="56" t="s">
        <v>3</v>
      </c>
      <c r="G13" s="57" t="s">
        <v>4</v>
      </c>
      <c r="H13" s="55" t="s">
        <v>5</v>
      </c>
      <c r="I13" s="55" t="s">
        <v>5</v>
      </c>
      <c r="J13" s="58" t="s">
        <v>5</v>
      </c>
      <c r="K13" s="58" t="s">
        <v>6</v>
      </c>
      <c r="L13" s="55" t="s">
        <v>7</v>
      </c>
      <c r="M13" s="182" t="s">
        <v>14</v>
      </c>
    </row>
    <row r="14" spans="1:14" ht="13.5" customHeight="1" thickBot="1" x14ac:dyDescent="0.3">
      <c r="A14" s="185"/>
      <c r="B14" s="183"/>
      <c r="C14" s="59"/>
      <c r="D14" s="60" t="s">
        <v>9</v>
      </c>
      <c r="E14" s="59" t="s">
        <v>10</v>
      </c>
      <c r="F14" s="60" t="s">
        <v>11</v>
      </c>
      <c r="G14" s="61">
        <v>0.2</v>
      </c>
      <c r="H14" s="62">
        <v>0.28000000000000003</v>
      </c>
      <c r="I14" s="63">
        <v>0.25</v>
      </c>
      <c r="J14" s="62">
        <v>0.3</v>
      </c>
      <c r="K14" s="64" t="s">
        <v>12</v>
      </c>
      <c r="L14" s="59" t="s">
        <v>13</v>
      </c>
      <c r="M14" s="183"/>
    </row>
    <row r="15" spans="1:14" ht="14.25" customHeight="1" x14ac:dyDescent="0.25">
      <c r="A15" s="167">
        <v>2300952</v>
      </c>
      <c r="B15" s="65" t="s">
        <v>15</v>
      </c>
      <c r="C15" s="66">
        <v>2300249</v>
      </c>
      <c r="D15" s="67">
        <v>281</v>
      </c>
      <c r="E15" s="68">
        <v>138.79</v>
      </c>
      <c r="F15" s="69">
        <f>1-(E15/C15)</f>
        <v>0.99993966305386939</v>
      </c>
      <c r="G15" s="68">
        <v>329</v>
      </c>
      <c r="H15" s="67">
        <f>$C15*(1-H$14)</f>
        <v>1656179.28</v>
      </c>
      <c r="I15" s="68">
        <f>$C15*(1-I$14)</f>
        <v>1725186.75</v>
      </c>
      <c r="J15" s="69">
        <f>$C15*(1-J$14)</f>
        <v>1610174.2999999998</v>
      </c>
      <c r="K15" s="70"/>
      <c r="L15" s="71"/>
      <c r="M15" s="72">
        <f t="shared" ref="M15:M38" si="0">L15*K15*G15</f>
        <v>0</v>
      </c>
    </row>
    <row r="16" spans="1:14" ht="13.5" customHeight="1" x14ac:dyDescent="0.25">
      <c r="A16" s="162">
        <v>2300930</v>
      </c>
      <c r="B16" s="73" t="s">
        <v>16</v>
      </c>
      <c r="C16" s="74">
        <v>2300227</v>
      </c>
      <c r="D16" s="75"/>
      <c r="E16" s="76"/>
      <c r="F16" s="77"/>
      <c r="G16" s="76">
        <v>251</v>
      </c>
      <c r="H16" s="75"/>
      <c r="I16" s="76"/>
      <c r="J16" s="77"/>
      <c r="K16" s="78"/>
      <c r="L16" s="79"/>
      <c r="M16" s="80">
        <f t="shared" si="0"/>
        <v>0</v>
      </c>
    </row>
    <row r="17" spans="1:13" ht="15" customHeight="1" x14ac:dyDescent="0.25">
      <c r="A17" s="162">
        <v>2300953</v>
      </c>
      <c r="B17" s="73" t="s">
        <v>17</v>
      </c>
      <c r="C17" s="74">
        <v>2300250</v>
      </c>
      <c r="D17" s="75"/>
      <c r="E17" s="76"/>
      <c r="F17" s="77"/>
      <c r="G17" s="76">
        <v>227</v>
      </c>
      <c r="H17" s="75"/>
      <c r="I17" s="76"/>
      <c r="J17" s="77"/>
      <c r="K17" s="78"/>
      <c r="L17" s="79"/>
      <c r="M17" s="80">
        <f t="shared" si="0"/>
        <v>0</v>
      </c>
    </row>
    <row r="18" spans="1:13" ht="15" customHeight="1" x14ac:dyDescent="0.25">
      <c r="A18" s="162">
        <v>2300954</v>
      </c>
      <c r="B18" s="73" t="s">
        <v>18</v>
      </c>
      <c r="C18" s="74">
        <v>2300251</v>
      </c>
      <c r="D18" s="75"/>
      <c r="E18" s="76"/>
      <c r="F18" s="77"/>
      <c r="G18" s="76">
        <v>204</v>
      </c>
      <c r="H18" s="75"/>
      <c r="I18" s="76"/>
      <c r="J18" s="77"/>
      <c r="K18" s="78"/>
      <c r="L18" s="79"/>
      <c r="M18" s="80">
        <f t="shared" si="0"/>
        <v>0</v>
      </c>
    </row>
    <row r="19" spans="1:13" ht="15" customHeight="1" x14ac:dyDescent="0.25">
      <c r="A19" s="162">
        <v>2302109</v>
      </c>
      <c r="B19" s="73" t="s">
        <v>19</v>
      </c>
      <c r="C19" s="74"/>
      <c r="D19" s="75"/>
      <c r="E19" s="76"/>
      <c r="F19" s="77"/>
      <c r="G19" s="76">
        <v>294</v>
      </c>
      <c r="H19" s="75"/>
      <c r="I19" s="76"/>
      <c r="J19" s="77"/>
      <c r="K19" s="78"/>
      <c r="L19" s="79"/>
      <c r="M19" s="80">
        <f t="shared" si="0"/>
        <v>0</v>
      </c>
    </row>
    <row r="20" spans="1:13" ht="14.25" customHeight="1" x14ac:dyDescent="0.25">
      <c r="A20" s="162">
        <v>2300931</v>
      </c>
      <c r="B20" s="73" t="s">
        <v>20</v>
      </c>
      <c r="C20" s="74">
        <v>2300228</v>
      </c>
      <c r="D20" s="75">
        <v>212.93</v>
      </c>
      <c r="E20" s="76">
        <v>124.97</v>
      </c>
      <c r="F20" s="77">
        <f>1-(E20/C20)</f>
        <v>0.99994567060308803</v>
      </c>
      <c r="G20" s="76">
        <v>216</v>
      </c>
      <c r="H20" s="75">
        <f t="shared" ref="H20:J24" si="1">$C20*(1-H$14)</f>
        <v>1656164.16</v>
      </c>
      <c r="I20" s="76">
        <f t="shared" si="1"/>
        <v>1725171</v>
      </c>
      <c r="J20" s="77">
        <f t="shared" si="1"/>
        <v>1610159.5999999999</v>
      </c>
      <c r="K20" s="78"/>
      <c r="L20" s="79"/>
      <c r="M20" s="80">
        <f t="shared" si="0"/>
        <v>0</v>
      </c>
    </row>
    <row r="21" spans="1:13" ht="14.25" customHeight="1" x14ac:dyDescent="0.25">
      <c r="A21" s="162">
        <v>2302112</v>
      </c>
      <c r="B21" s="73" t="s">
        <v>21</v>
      </c>
      <c r="C21" s="74"/>
      <c r="D21" s="75"/>
      <c r="E21" s="76"/>
      <c r="F21" s="77"/>
      <c r="G21" s="76">
        <v>192</v>
      </c>
      <c r="H21" s="75"/>
      <c r="I21" s="76"/>
      <c r="J21" s="77"/>
      <c r="K21" s="78"/>
      <c r="L21" s="79"/>
      <c r="M21" s="80">
        <f t="shared" si="0"/>
        <v>0</v>
      </c>
    </row>
    <row r="22" spans="1:13" ht="14.25" customHeight="1" x14ac:dyDescent="0.25">
      <c r="A22" s="162">
        <v>2302114</v>
      </c>
      <c r="B22" s="73" t="s">
        <v>22</v>
      </c>
      <c r="C22" s="74"/>
      <c r="D22" s="75"/>
      <c r="E22" s="76"/>
      <c r="F22" s="77"/>
      <c r="G22" s="76">
        <v>169</v>
      </c>
      <c r="H22" s="75"/>
      <c r="I22" s="76"/>
      <c r="J22" s="77"/>
      <c r="K22" s="78"/>
      <c r="L22" s="79"/>
      <c r="M22" s="80">
        <f t="shared" si="0"/>
        <v>0</v>
      </c>
    </row>
    <row r="23" spans="1:13" ht="14.25" customHeight="1" x14ac:dyDescent="0.25">
      <c r="A23" s="162">
        <v>2302110</v>
      </c>
      <c r="B23" s="73" t="s">
        <v>23</v>
      </c>
      <c r="C23" s="74"/>
      <c r="D23" s="75"/>
      <c r="E23" s="76"/>
      <c r="F23" s="77"/>
      <c r="G23" s="76">
        <v>258</v>
      </c>
      <c r="H23" s="75"/>
      <c r="I23" s="76"/>
      <c r="J23" s="77"/>
      <c r="K23" s="78"/>
      <c r="L23" s="79"/>
      <c r="M23" s="80">
        <f t="shared" si="0"/>
        <v>0</v>
      </c>
    </row>
    <row r="24" spans="1:13" ht="14.25" customHeight="1" x14ac:dyDescent="0.25">
      <c r="A24" s="162">
        <v>2300932</v>
      </c>
      <c r="B24" s="73" t="s">
        <v>24</v>
      </c>
      <c r="C24" s="74">
        <v>2300229</v>
      </c>
      <c r="D24" s="75">
        <v>144.82</v>
      </c>
      <c r="E24" s="76">
        <v>103.57</v>
      </c>
      <c r="F24" s="77">
        <f>1-(E24/C24)</f>
        <v>0.99995497404823608</v>
      </c>
      <c r="G24" s="76">
        <v>180</v>
      </c>
      <c r="H24" s="75">
        <f t="shared" si="1"/>
        <v>1656164.88</v>
      </c>
      <c r="I24" s="76">
        <f t="shared" si="1"/>
        <v>1725171.75</v>
      </c>
      <c r="J24" s="77">
        <f t="shared" si="1"/>
        <v>1610160.2999999998</v>
      </c>
      <c r="K24" s="78"/>
      <c r="L24" s="79"/>
      <c r="M24" s="80">
        <f t="shared" si="0"/>
        <v>0</v>
      </c>
    </row>
    <row r="25" spans="1:13" ht="14.25" customHeight="1" x14ac:dyDescent="0.25">
      <c r="A25" s="162">
        <v>2302111</v>
      </c>
      <c r="B25" s="73" t="s">
        <v>25</v>
      </c>
      <c r="C25" s="74"/>
      <c r="D25" s="75"/>
      <c r="E25" s="76"/>
      <c r="F25" s="77"/>
      <c r="G25" s="76">
        <v>156</v>
      </c>
      <c r="H25" s="75"/>
      <c r="I25" s="76"/>
      <c r="J25" s="77"/>
      <c r="K25" s="78"/>
      <c r="L25" s="79"/>
      <c r="M25" s="80">
        <f t="shared" si="0"/>
        <v>0</v>
      </c>
    </row>
    <row r="26" spans="1:13" ht="14.25" customHeight="1" x14ac:dyDescent="0.25">
      <c r="A26" s="162">
        <v>2302113</v>
      </c>
      <c r="B26" s="73" t="s">
        <v>26</v>
      </c>
      <c r="C26" s="74"/>
      <c r="D26" s="75"/>
      <c r="E26" s="76"/>
      <c r="F26" s="77"/>
      <c r="G26" s="76">
        <v>133</v>
      </c>
      <c r="H26" s="75"/>
      <c r="I26" s="76"/>
      <c r="J26" s="77"/>
      <c r="K26" s="78"/>
      <c r="L26" s="79"/>
      <c r="M26" s="80">
        <f t="shared" si="0"/>
        <v>0</v>
      </c>
    </row>
    <row r="27" spans="1:13" ht="14.25" customHeight="1" x14ac:dyDescent="0.25">
      <c r="A27" s="162">
        <v>2302115</v>
      </c>
      <c r="B27" s="73" t="s">
        <v>27</v>
      </c>
      <c r="C27" s="74"/>
      <c r="D27" s="75"/>
      <c r="E27" s="76"/>
      <c r="F27" s="77"/>
      <c r="G27" s="76">
        <v>378</v>
      </c>
      <c r="H27" s="75"/>
      <c r="I27" s="76"/>
      <c r="J27" s="77"/>
      <c r="K27" s="78"/>
      <c r="L27" s="79"/>
      <c r="M27" s="80">
        <f t="shared" si="0"/>
        <v>0</v>
      </c>
    </row>
    <row r="28" spans="1:13" ht="14.25" customHeight="1" x14ac:dyDescent="0.25">
      <c r="A28" s="162">
        <v>2300945</v>
      </c>
      <c r="B28" s="73" t="s">
        <v>28</v>
      </c>
      <c r="C28" s="74">
        <v>2300242</v>
      </c>
      <c r="D28" s="75"/>
      <c r="E28" s="76"/>
      <c r="F28" s="77"/>
      <c r="G28" s="76">
        <v>288</v>
      </c>
      <c r="H28" s="75"/>
      <c r="I28" s="76"/>
      <c r="J28" s="77"/>
      <c r="K28" s="78"/>
      <c r="L28" s="79"/>
      <c r="M28" s="80">
        <f>L28*K28*G28</f>
        <v>0</v>
      </c>
    </row>
    <row r="29" spans="1:13" ht="14.25" customHeight="1" x14ac:dyDescent="0.25">
      <c r="A29" s="162">
        <v>2302123</v>
      </c>
      <c r="B29" s="73" t="s">
        <v>29</v>
      </c>
      <c r="C29" s="74"/>
      <c r="D29" s="75"/>
      <c r="E29" s="76"/>
      <c r="F29" s="77"/>
      <c r="G29" s="76">
        <v>261</v>
      </c>
      <c r="H29" s="75"/>
      <c r="I29" s="76"/>
      <c r="J29" s="77"/>
      <c r="K29" s="78"/>
      <c r="L29" s="79"/>
      <c r="M29" s="80">
        <f>L29*K29*G29</f>
        <v>0</v>
      </c>
    </row>
    <row r="30" spans="1:13" ht="14.25" customHeight="1" x14ac:dyDescent="0.25">
      <c r="A30" s="162">
        <v>2302126</v>
      </c>
      <c r="B30" s="73" t="s">
        <v>30</v>
      </c>
      <c r="C30" s="74"/>
      <c r="D30" s="75"/>
      <c r="E30" s="76"/>
      <c r="F30" s="77"/>
      <c r="G30" s="76">
        <v>234</v>
      </c>
      <c r="H30" s="75"/>
      <c r="I30" s="76"/>
      <c r="J30" s="77"/>
      <c r="K30" s="78"/>
      <c r="L30" s="79"/>
      <c r="M30" s="80">
        <f>L30*K30*G30</f>
        <v>0</v>
      </c>
    </row>
    <row r="31" spans="1:13" ht="14.25" customHeight="1" x14ac:dyDescent="0.25">
      <c r="A31" s="162">
        <v>2302116</v>
      </c>
      <c r="B31" s="73" t="s">
        <v>31</v>
      </c>
      <c r="C31" s="74"/>
      <c r="D31" s="75"/>
      <c r="E31" s="76"/>
      <c r="F31" s="77"/>
      <c r="G31" s="76">
        <v>338</v>
      </c>
      <c r="H31" s="75"/>
      <c r="I31" s="76"/>
      <c r="J31" s="77"/>
      <c r="K31" s="78"/>
      <c r="L31" s="79"/>
      <c r="M31" s="80">
        <f>L31*K31*G31</f>
        <v>0</v>
      </c>
    </row>
    <row r="32" spans="1:13" ht="15" customHeight="1" x14ac:dyDescent="0.25">
      <c r="A32" s="162">
        <v>2300946</v>
      </c>
      <c r="B32" s="73" t="s">
        <v>32</v>
      </c>
      <c r="C32" s="74">
        <v>2300243</v>
      </c>
      <c r="D32" s="75"/>
      <c r="E32" s="76"/>
      <c r="F32" s="77"/>
      <c r="G32" s="76">
        <v>248</v>
      </c>
      <c r="H32" s="75"/>
      <c r="I32" s="76"/>
      <c r="J32" s="77"/>
      <c r="K32" s="78"/>
      <c r="L32" s="79"/>
      <c r="M32" s="80">
        <f t="shared" si="0"/>
        <v>0</v>
      </c>
    </row>
    <row r="33" spans="1:13" ht="15" customHeight="1" x14ac:dyDescent="0.25">
      <c r="A33" s="162">
        <v>2302122</v>
      </c>
      <c r="B33" s="73" t="s">
        <v>33</v>
      </c>
      <c r="C33" s="74"/>
      <c r="D33" s="75"/>
      <c r="E33" s="76"/>
      <c r="F33" s="77"/>
      <c r="G33" s="76">
        <v>221</v>
      </c>
      <c r="H33" s="75"/>
      <c r="I33" s="76"/>
      <c r="J33" s="77"/>
      <c r="K33" s="78"/>
      <c r="L33" s="79"/>
      <c r="M33" s="80">
        <f t="shared" si="0"/>
        <v>0</v>
      </c>
    </row>
    <row r="34" spans="1:13" ht="15" customHeight="1" x14ac:dyDescent="0.25">
      <c r="A34" s="162">
        <v>2302125</v>
      </c>
      <c r="B34" s="73" t="s">
        <v>34</v>
      </c>
      <c r="C34" s="74"/>
      <c r="D34" s="75"/>
      <c r="E34" s="76"/>
      <c r="F34" s="77"/>
      <c r="G34" s="76">
        <v>194</v>
      </c>
      <c r="H34" s="75"/>
      <c r="I34" s="76"/>
      <c r="J34" s="77"/>
      <c r="K34" s="78"/>
      <c r="L34" s="79"/>
      <c r="M34" s="80">
        <f t="shared" si="0"/>
        <v>0</v>
      </c>
    </row>
    <row r="35" spans="1:13" ht="15" customHeight="1" x14ac:dyDescent="0.25">
      <c r="A35" s="162">
        <v>2302117</v>
      </c>
      <c r="B35" s="73" t="s">
        <v>35</v>
      </c>
      <c r="C35" s="74"/>
      <c r="D35" s="75"/>
      <c r="E35" s="76"/>
      <c r="F35" s="77"/>
      <c r="G35" s="76">
        <v>297</v>
      </c>
      <c r="H35" s="75"/>
      <c r="I35" s="76"/>
      <c r="J35" s="77"/>
      <c r="K35" s="78"/>
      <c r="L35" s="79"/>
      <c r="M35" s="80">
        <f t="shared" si="0"/>
        <v>0</v>
      </c>
    </row>
    <row r="36" spans="1:13" ht="15" customHeight="1" x14ac:dyDescent="0.25">
      <c r="A36" s="162">
        <v>2300947</v>
      </c>
      <c r="B36" s="73" t="s">
        <v>36</v>
      </c>
      <c r="C36" s="74">
        <v>2300244</v>
      </c>
      <c r="D36" s="75"/>
      <c r="E36" s="76"/>
      <c r="F36" s="77"/>
      <c r="G36" s="76">
        <v>206</v>
      </c>
      <c r="H36" s="75"/>
      <c r="I36" s="76"/>
      <c r="J36" s="77"/>
      <c r="K36" s="78"/>
      <c r="L36" s="79"/>
      <c r="M36" s="80">
        <f t="shared" si="0"/>
        <v>0</v>
      </c>
    </row>
    <row r="37" spans="1:13" ht="15" customHeight="1" x14ac:dyDescent="0.25">
      <c r="A37" s="162">
        <v>2302121</v>
      </c>
      <c r="B37" s="73" t="s">
        <v>37</v>
      </c>
      <c r="C37" s="90">
        <v>203.9</v>
      </c>
      <c r="D37" s="91"/>
      <c r="E37" s="92"/>
      <c r="F37" s="93"/>
      <c r="G37" s="92">
        <v>179</v>
      </c>
      <c r="H37" s="91"/>
      <c r="I37" s="92"/>
      <c r="J37" s="93"/>
      <c r="K37" s="94"/>
      <c r="L37" s="95"/>
      <c r="M37" s="96">
        <f t="shared" si="0"/>
        <v>0</v>
      </c>
    </row>
    <row r="38" spans="1:13" ht="16.5" customHeight="1" thickBot="1" x14ac:dyDescent="0.3">
      <c r="A38" s="163">
        <v>2302124</v>
      </c>
      <c r="B38" s="97" t="s">
        <v>38</v>
      </c>
      <c r="C38" s="98">
        <v>173.2</v>
      </c>
      <c r="D38" s="99"/>
      <c r="E38" s="100"/>
      <c r="F38" s="101"/>
      <c r="G38" s="100">
        <v>152</v>
      </c>
      <c r="H38" s="99"/>
      <c r="I38" s="100"/>
      <c r="J38" s="101"/>
      <c r="K38" s="102"/>
      <c r="L38" s="103"/>
      <c r="M38" s="104">
        <f t="shared" si="0"/>
        <v>0</v>
      </c>
    </row>
    <row r="39" spans="1:13" ht="15.75" thickBot="1" x14ac:dyDescent="0.3">
      <c r="A39" s="164"/>
      <c r="B39" s="64" t="s">
        <v>39</v>
      </c>
      <c r="C39" s="128"/>
      <c r="D39" s="129"/>
      <c r="E39" s="130"/>
      <c r="F39" s="131"/>
      <c r="G39" s="130"/>
      <c r="H39" s="129"/>
      <c r="I39" s="130"/>
      <c r="J39" s="131"/>
      <c r="K39" s="132"/>
      <c r="L39" s="133"/>
      <c r="M39" s="128"/>
    </row>
    <row r="40" spans="1:13" ht="15" customHeight="1" x14ac:dyDescent="0.25">
      <c r="A40" s="161">
        <v>2300949</v>
      </c>
      <c r="B40" s="65" t="s">
        <v>40</v>
      </c>
      <c r="C40" s="70">
        <v>2300246</v>
      </c>
      <c r="D40" s="72"/>
      <c r="E40" s="72"/>
      <c r="F40" s="112"/>
      <c r="G40" s="68">
        <v>235</v>
      </c>
      <c r="H40" s="113"/>
      <c r="I40" s="72"/>
      <c r="J40" s="72"/>
      <c r="K40" s="114"/>
      <c r="L40" s="70"/>
      <c r="M40" s="113">
        <f t="shared" ref="M40:M58" si="2">L40*K40*G40</f>
        <v>0</v>
      </c>
    </row>
    <row r="41" spans="1:13" ht="15" customHeight="1" x14ac:dyDescent="0.25">
      <c r="A41" s="162">
        <v>2300933</v>
      </c>
      <c r="B41" s="73" t="s">
        <v>41</v>
      </c>
      <c r="C41" s="78">
        <v>230023</v>
      </c>
      <c r="D41" s="80"/>
      <c r="E41" s="80">
        <v>89.1</v>
      </c>
      <c r="F41" s="115"/>
      <c r="G41" s="76">
        <v>157</v>
      </c>
      <c r="H41" s="116"/>
      <c r="I41" s="80"/>
      <c r="J41" s="80"/>
      <c r="K41" s="117"/>
      <c r="L41" s="78"/>
      <c r="M41" s="116">
        <f t="shared" si="2"/>
        <v>0</v>
      </c>
    </row>
    <row r="42" spans="1:13" ht="15" customHeight="1" x14ac:dyDescent="0.25">
      <c r="A42" s="162">
        <v>2300950</v>
      </c>
      <c r="B42" s="73" t="s">
        <v>42</v>
      </c>
      <c r="C42" s="78">
        <v>2300247</v>
      </c>
      <c r="D42" s="80"/>
      <c r="E42" s="80"/>
      <c r="F42" s="115"/>
      <c r="G42" s="76">
        <v>133</v>
      </c>
      <c r="H42" s="116"/>
      <c r="I42" s="80"/>
      <c r="J42" s="80"/>
      <c r="K42" s="117"/>
      <c r="L42" s="78"/>
      <c r="M42" s="116">
        <f t="shared" si="2"/>
        <v>0</v>
      </c>
    </row>
    <row r="43" spans="1:13" ht="14.25" customHeight="1" x14ac:dyDescent="0.25">
      <c r="A43" s="162">
        <v>2300951</v>
      </c>
      <c r="B43" s="73" t="s">
        <v>43</v>
      </c>
      <c r="C43" s="78">
        <v>2300248</v>
      </c>
      <c r="D43" s="80"/>
      <c r="E43" s="80">
        <v>30.68</v>
      </c>
      <c r="F43" s="115"/>
      <c r="G43" s="76">
        <v>110</v>
      </c>
      <c r="H43" s="116"/>
      <c r="I43" s="80"/>
      <c r="J43" s="80"/>
      <c r="K43" s="117"/>
      <c r="L43" s="78"/>
      <c r="M43" s="116">
        <f t="shared" si="2"/>
        <v>0</v>
      </c>
    </row>
    <row r="44" spans="1:13" ht="14.25" customHeight="1" x14ac:dyDescent="0.25">
      <c r="A44" s="162">
        <v>2302118</v>
      </c>
      <c r="B44" s="73" t="s">
        <v>44</v>
      </c>
      <c r="C44" s="78"/>
      <c r="D44" s="80"/>
      <c r="E44" s="80"/>
      <c r="F44" s="115"/>
      <c r="G44" s="76">
        <v>270</v>
      </c>
      <c r="H44" s="116"/>
      <c r="I44" s="80"/>
      <c r="J44" s="80"/>
      <c r="K44" s="117"/>
      <c r="L44" s="78"/>
      <c r="M44" s="116">
        <f t="shared" si="2"/>
        <v>0</v>
      </c>
    </row>
    <row r="45" spans="1:13" ht="14.25" customHeight="1" x14ac:dyDescent="0.25">
      <c r="A45" s="162">
        <v>2300948</v>
      </c>
      <c r="B45" s="73" t="s">
        <v>45</v>
      </c>
      <c r="C45" s="78">
        <v>2300245</v>
      </c>
      <c r="D45" s="80"/>
      <c r="E45" s="80"/>
      <c r="F45" s="115"/>
      <c r="G45" s="76">
        <v>180</v>
      </c>
      <c r="H45" s="116"/>
      <c r="I45" s="80"/>
      <c r="J45" s="80"/>
      <c r="K45" s="117"/>
      <c r="L45" s="78"/>
      <c r="M45" s="116">
        <f t="shared" si="2"/>
        <v>0</v>
      </c>
    </row>
    <row r="46" spans="1:13" ht="14.25" customHeight="1" x14ac:dyDescent="0.25">
      <c r="A46" s="162">
        <v>2302119</v>
      </c>
      <c r="B46" s="89" t="s">
        <v>79</v>
      </c>
      <c r="C46" s="86"/>
      <c r="D46" s="88"/>
      <c r="E46" s="88"/>
      <c r="F46" s="125"/>
      <c r="G46" s="84">
        <v>153</v>
      </c>
      <c r="H46" s="126"/>
      <c r="I46" s="88"/>
      <c r="J46" s="88"/>
      <c r="K46" s="127"/>
      <c r="L46" s="86"/>
      <c r="M46" s="126">
        <f t="shared" si="2"/>
        <v>0</v>
      </c>
    </row>
    <row r="47" spans="1:13" ht="14.25" customHeight="1" thickBot="1" x14ac:dyDescent="0.3">
      <c r="A47" s="162">
        <v>2302120</v>
      </c>
      <c r="B47" s="89" t="s">
        <v>80</v>
      </c>
      <c r="C47" s="86"/>
      <c r="D47" s="88"/>
      <c r="E47" s="88"/>
      <c r="F47" s="125"/>
      <c r="G47" s="84">
        <v>126</v>
      </c>
      <c r="H47" s="126"/>
      <c r="I47" s="88"/>
      <c r="J47" s="88"/>
      <c r="K47" s="127"/>
      <c r="L47" s="86"/>
      <c r="M47" s="126">
        <f t="shared" si="2"/>
        <v>0</v>
      </c>
    </row>
    <row r="48" spans="1:13" s="8" customFormat="1" ht="16.5" customHeight="1" x14ac:dyDescent="0.25">
      <c r="A48" s="165">
        <v>2300935</v>
      </c>
      <c r="B48" s="122" t="s">
        <v>48</v>
      </c>
      <c r="C48" s="70">
        <v>2300232</v>
      </c>
      <c r="D48" s="72">
        <v>33.6</v>
      </c>
      <c r="E48" s="72">
        <v>13.3</v>
      </c>
      <c r="F48" s="112">
        <f t="shared" ref="F48:F58" si="3">1-(E48/C48)</f>
        <v>0.99999421797453469</v>
      </c>
      <c r="G48" s="68">
        <v>21</v>
      </c>
      <c r="H48" s="113">
        <f t="shared" ref="H48:J58" si="4">$C48*(1-H$14)</f>
        <v>1656167.04</v>
      </c>
      <c r="I48" s="72">
        <f t="shared" si="4"/>
        <v>1725174</v>
      </c>
      <c r="J48" s="72">
        <f t="shared" si="4"/>
        <v>1610162.4</v>
      </c>
      <c r="K48" s="114"/>
      <c r="L48" s="70"/>
      <c r="M48" s="113">
        <f t="shared" si="2"/>
        <v>0</v>
      </c>
    </row>
    <row r="49" spans="1:13" ht="15" customHeight="1" x14ac:dyDescent="0.25">
      <c r="A49" s="162">
        <v>2300936</v>
      </c>
      <c r="B49" s="73" t="s">
        <v>49</v>
      </c>
      <c r="C49" s="78">
        <v>2300233</v>
      </c>
      <c r="D49" s="80">
        <v>50</v>
      </c>
      <c r="E49" s="80">
        <v>30.09</v>
      </c>
      <c r="F49" s="115">
        <f t="shared" si="3"/>
        <v>0.99998691871649525</v>
      </c>
      <c r="G49" s="76">
        <v>51</v>
      </c>
      <c r="H49" s="116">
        <f t="shared" si="4"/>
        <v>1656167.76</v>
      </c>
      <c r="I49" s="80">
        <f t="shared" si="4"/>
        <v>1725174.75</v>
      </c>
      <c r="J49" s="80">
        <f t="shared" si="4"/>
        <v>1610163.0999999999</v>
      </c>
      <c r="K49" s="117"/>
      <c r="L49" s="78"/>
      <c r="M49" s="116">
        <f t="shared" si="2"/>
        <v>0</v>
      </c>
    </row>
    <row r="50" spans="1:13" ht="15" customHeight="1" x14ac:dyDescent="0.25">
      <c r="A50" s="162">
        <v>2300942</v>
      </c>
      <c r="B50" s="73" t="s">
        <v>72</v>
      </c>
      <c r="C50" s="78">
        <v>2300239</v>
      </c>
      <c r="D50" s="80"/>
      <c r="E50" s="80"/>
      <c r="F50" s="115"/>
      <c r="G50" s="76">
        <v>23</v>
      </c>
      <c r="H50" s="116"/>
      <c r="I50" s="80"/>
      <c r="J50" s="80"/>
      <c r="K50" s="117"/>
      <c r="L50" s="78"/>
      <c r="M50" s="116">
        <f t="shared" si="2"/>
        <v>0</v>
      </c>
    </row>
    <row r="51" spans="1:13" ht="15" customHeight="1" x14ac:dyDescent="0.25">
      <c r="A51" s="162">
        <v>2300943</v>
      </c>
      <c r="B51" s="73" t="s">
        <v>73</v>
      </c>
      <c r="C51" s="78">
        <v>2300240</v>
      </c>
      <c r="D51" s="80"/>
      <c r="E51" s="80"/>
      <c r="F51" s="115"/>
      <c r="G51" s="76">
        <v>56</v>
      </c>
      <c r="H51" s="116"/>
      <c r="I51" s="80"/>
      <c r="J51" s="80"/>
      <c r="K51" s="117"/>
      <c r="L51" s="78"/>
      <c r="M51" s="116">
        <f t="shared" si="2"/>
        <v>0</v>
      </c>
    </row>
    <row r="52" spans="1:13" ht="15" customHeight="1" x14ac:dyDescent="0.25">
      <c r="A52" s="162">
        <v>2300944</v>
      </c>
      <c r="B52" s="73" t="s">
        <v>74</v>
      </c>
      <c r="C52" s="78">
        <v>2300241</v>
      </c>
      <c r="D52" s="80"/>
      <c r="E52" s="80"/>
      <c r="F52" s="115"/>
      <c r="G52" s="76">
        <v>56</v>
      </c>
      <c r="H52" s="116"/>
      <c r="I52" s="80"/>
      <c r="J52" s="80"/>
      <c r="K52" s="117"/>
      <c r="L52" s="78"/>
      <c r="M52" s="116">
        <f t="shared" si="2"/>
        <v>0</v>
      </c>
    </row>
    <row r="53" spans="1:13" s="8" customFormat="1" ht="15.75" customHeight="1" x14ac:dyDescent="0.25">
      <c r="A53" s="165">
        <v>2300937</v>
      </c>
      <c r="B53" s="123" t="s">
        <v>50</v>
      </c>
      <c r="C53" s="78">
        <v>2300234</v>
      </c>
      <c r="D53" s="80">
        <v>18.100000000000001</v>
      </c>
      <c r="E53" s="80">
        <v>7.52</v>
      </c>
      <c r="F53" s="115">
        <f t="shared" si="3"/>
        <v>0.99999673076739148</v>
      </c>
      <c r="G53" s="76">
        <v>13</v>
      </c>
      <c r="H53" s="116">
        <f t="shared" si="4"/>
        <v>1656168.48</v>
      </c>
      <c r="I53" s="80">
        <f t="shared" si="4"/>
        <v>1725175.5</v>
      </c>
      <c r="J53" s="80">
        <f t="shared" si="4"/>
        <v>1610163.7999999998</v>
      </c>
      <c r="K53" s="117"/>
      <c r="L53" s="78"/>
      <c r="M53" s="116">
        <f t="shared" si="2"/>
        <v>0</v>
      </c>
    </row>
    <row r="54" spans="1:13" ht="16.5" customHeight="1" x14ac:dyDescent="0.25">
      <c r="A54" s="162">
        <v>2300938</v>
      </c>
      <c r="B54" s="73" t="s">
        <v>51</v>
      </c>
      <c r="C54" s="78">
        <v>2300235</v>
      </c>
      <c r="D54" s="80">
        <v>0</v>
      </c>
      <c r="E54" s="80">
        <v>3.3</v>
      </c>
      <c r="F54" s="115">
        <f t="shared" si="3"/>
        <v>0.99999856536397369</v>
      </c>
      <c r="G54" s="76">
        <v>4</v>
      </c>
      <c r="H54" s="116">
        <f t="shared" si="4"/>
        <v>1656169.2</v>
      </c>
      <c r="I54" s="80">
        <f t="shared" si="4"/>
        <v>1725176.25</v>
      </c>
      <c r="J54" s="80">
        <f t="shared" si="4"/>
        <v>1610164.5</v>
      </c>
      <c r="K54" s="117"/>
      <c r="L54" s="78"/>
      <c r="M54" s="116">
        <f t="shared" si="2"/>
        <v>0</v>
      </c>
    </row>
    <row r="55" spans="1:13" s="8" customFormat="1" ht="15.75" customHeight="1" x14ac:dyDescent="0.25">
      <c r="A55" s="165">
        <v>2300934</v>
      </c>
      <c r="B55" s="124" t="s">
        <v>52</v>
      </c>
      <c r="C55" s="86">
        <v>2300231</v>
      </c>
      <c r="D55" s="88">
        <v>76</v>
      </c>
      <c r="E55" s="88">
        <v>40.5</v>
      </c>
      <c r="F55" s="125">
        <f t="shared" si="3"/>
        <v>0.99998239307269576</v>
      </c>
      <c r="G55" s="76">
        <v>70</v>
      </c>
      <c r="H55" s="126">
        <f t="shared" si="4"/>
        <v>1656166.3199999998</v>
      </c>
      <c r="I55" s="88">
        <f t="shared" si="4"/>
        <v>1725173.25</v>
      </c>
      <c r="J55" s="88">
        <f t="shared" si="4"/>
        <v>1610161.7</v>
      </c>
      <c r="K55" s="127"/>
      <c r="L55" s="86"/>
      <c r="M55" s="126">
        <f t="shared" si="2"/>
        <v>0</v>
      </c>
    </row>
    <row r="56" spans="1:13" ht="15.75" customHeight="1" x14ac:dyDescent="0.25">
      <c r="A56" s="162">
        <v>2300939</v>
      </c>
      <c r="B56" s="73" t="s">
        <v>53</v>
      </c>
      <c r="C56" s="78">
        <v>2300236</v>
      </c>
      <c r="D56" s="80">
        <v>250</v>
      </c>
      <c r="E56" s="80">
        <v>61.33</v>
      </c>
      <c r="F56" s="115">
        <f t="shared" si="3"/>
        <v>0.99997333751841111</v>
      </c>
      <c r="G56" s="76">
        <v>96</v>
      </c>
      <c r="H56" s="116">
        <f t="shared" si="4"/>
        <v>1656169.92</v>
      </c>
      <c r="I56" s="80">
        <f t="shared" si="4"/>
        <v>1725177</v>
      </c>
      <c r="J56" s="80">
        <f t="shared" si="4"/>
        <v>1610165.2</v>
      </c>
      <c r="K56" s="117"/>
      <c r="L56" s="78"/>
      <c r="M56" s="116">
        <f t="shared" si="2"/>
        <v>0</v>
      </c>
    </row>
    <row r="57" spans="1:13" ht="16.5" customHeight="1" x14ac:dyDescent="0.25">
      <c r="A57" s="162">
        <v>2300940</v>
      </c>
      <c r="B57" s="73" t="s">
        <v>54</v>
      </c>
      <c r="C57" s="78">
        <v>2300237</v>
      </c>
      <c r="D57" s="80">
        <v>300</v>
      </c>
      <c r="E57" s="80">
        <v>92</v>
      </c>
      <c r="F57" s="115">
        <f t="shared" si="3"/>
        <v>0.99996000412131447</v>
      </c>
      <c r="G57" s="76">
        <v>143</v>
      </c>
      <c r="H57" s="116">
        <f t="shared" si="4"/>
        <v>1656170.64</v>
      </c>
      <c r="I57" s="80">
        <f t="shared" si="4"/>
        <v>1725177.75</v>
      </c>
      <c r="J57" s="80">
        <f t="shared" si="4"/>
        <v>1610165.9</v>
      </c>
      <c r="K57" s="117"/>
      <c r="L57" s="78"/>
      <c r="M57" s="116">
        <f t="shared" si="2"/>
        <v>0</v>
      </c>
    </row>
    <row r="58" spans="1:13" ht="15.75" customHeight="1" thickBot="1" x14ac:dyDescent="0.3">
      <c r="A58" s="166">
        <v>2300941</v>
      </c>
      <c r="B58" s="118" t="s">
        <v>55</v>
      </c>
      <c r="C58" s="102">
        <v>2300238</v>
      </c>
      <c r="D58" s="104">
        <v>600</v>
      </c>
      <c r="E58" s="104">
        <v>246.47</v>
      </c>
      <c r="F58" s="119">
        <f t="shared" si="3"/>
        <v>0.99989285021810792</v>
      </c>
      <c r="G58" s="100">
        <v>386</v>
      </c>
      <c r="H58" s="120">
        <f t="shared" si="4"/>
        <v>1656171.3599999999</v>
      </c>
      <c r="I58" s="104">
        <f t="shared" si="4"/>
        <v>1725178.5</v>
      </c>
      <c r="J58" s="104">
        <f t="shared" si="4"/>
        <v>1610166.5999999999</v>
      </c>
      <c r="K58" s="121"/>
      <c r="L58" s="102"/>
      <c r="M58" s="120">
        <f t="shared" si="2"/>
        <v>0</v>
      </c>
    </row>
    <row r="59" spans="1:13" ht="18.75" customHeight="1" thickBot="1" x14ac:dyDescent="0.3">
      <c r="A59" t="s">
        <v>56</v>
      </c>
      <c r="B59" s="9" t="s">
        <v>57</v>
      </c>
      <c r="C59" s="10"/>
      <c r="D59" s="10"/>
      <c r="E59" s="11"/>
      <c r="F59" s="12"/>
      <c r="G59" s="13"/>
      <c r="H59" s="13"/>
      <c r="I59" s="13"/>
      <c r="J59" s="13"/>
      <c r="K59" s="49" t="s">
        <v>58</v>
      </c>
      <c r="L59" s="50"/>
      <c r="M59" s="51">
        <f>SUM(M15:M58)</f>
        <v>0</v>
      </c>
    </row>
    <row r="60" spans="1:13" ht="18" customHeight="1" thickBot="1" x14ac:dyDescent="0.3">
      <c r="C60" s="4"/>
      <c r="D60" s="4"/>
      <c r="E60" s="4"/>
      <c r="F60" s="4"/>
      <c r="G60" s="4"/>
      <c r="K60" s="52" t="s">
        <v>59</v>
      </c>
      <c r="L60" s="53">
        <v>0.17</v>
      </c>
      <c r="M60" s="54">
        <f>M59*L60</f>
        <v>0</v>
      </c>
    </row>
    <row r="61" spans="1:13" ht="15.75" customHeight="1" thickBot="1" x14ac:dyDescent="0.3">
      <c r="B61" s="14" t="s">
        <v>61</v>
      </c>
      <c r="D61" s="4"/>
      <c r="E61" s="4"/>
      <c r="F61" s="4"/>
      <c r="G61" s="4"/>
      <c r="K61" s="20" t="s">
        <v>60</v>
      </c>
      <c r="L61" s="21"/>
      <c r="M61" s="22">
        <f>SUM(M59:M60)</f>
        <v>0</v>
      </c>
    </row>
    <row r="62" spans="1:13" ht="15.75" x14ac:dyDescent="0.25">
      <c r="B62" s="23" t="s">
        <v>63</v>
      </c>
      <c r="D62" s="4"/>
      <c r="E62" s="4"/>
      <c r="F62" s="4"/>
      <c r="G62" s="4"/>
      <c r="K62" s="15"/>
      <c r="L62" s="15"/>
      <c r="M62" s="16"/>
    </row>
    <row r="63" spans="1:13" ht="15.75" x14ac:dyDescent="0.25">
      <c r="B63" s="23"/>
      <c r="D63" s="4"/>
      <c r="E63" s="4"/>
      <c r="F63" s="4"/>
      <c r="G63" s="4"/>
      <c r="K63" s="15"/>
      <c r="L63" s="15"/>
      <c r="M63" s="16"/>
    </row>
    <row r="64" spans="1:13" ht="17.25" customHeight="1" x14ac:dyDescent="0.25">
      <c r="B64" s="24" t="s">
        <v>64</v>
      </c>
      <c r="C64" s="4"/>
      <c r="D64" s="4"/>
      <c r="E64" s="4"/>
      <c r="F64" s="4"/>
      <c r="G64" s="4"/>
    </row>
    <row r="65" spans="2:13" ht="17.25" customHeight="1" x14ac:dyDescent="0.25">
      <c r="B65" s="24"/>
      <c r="C65" s="4"/>
      <c r="D65" s="4"/>
      <c r="E65" s="4"/>
      <c r="F65" s="4"/>
      <c r="G65" s="4"/>
    </row>
    <row r="66" spans="2:13" ht="18.75" customHeight="1" x14ac:dyDescent="0.25">
      <c r="B66" s="25" t="s">
        <v>65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2:13" ht="18.75" customHeight="1" x14ac:dyDescent="0.25">
      <c r="B67" s="48" t="s">
        <v>82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</row>
    <row r="68" spans="2:13" ht="18" x14ac:dyDescent="0.25">
      <c r="B68" s="47" t="s">
        <v>70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</row>
    <row r="69" spans="2:13" ht="18" x14ac:dyDescent="0.25">
      <c r="C69" s="27"/>
      <c r="D69" s="27"/>
      <c r="E69" s="27"/>
      <c r="F69" s="27"/>
      <c r="G69" s="27"/>
      <c r="H69" s="27"/>
      <c r="I69" s="27"/>
      <c r="J69" s="27"/>
      <c r="K69" s="27"/>
      <c r="M69" s="27"/>
    </row>
    <row r="70" spans="2:13" ht="15.75" x14ac:dyDescent="0.25">
      <c r="L70" s="28" t="s">
        <v>67</v>
      </c>
    </row>
    <row r="71" spans="2:13" ht="15.75" x14ac:dyDescent="0.25">
      <c r="L71" s="1"/>
    </row>
  </sheetData>
  <mergeCells count="7">
    <mergeCell ref="M13:M14"/>
    <mergeCell ref="A7:B7"/>
    <mergeCell ref="A8:B8"/>
    <mergeCell ref="A9:B9"/>
    <mergeCell ref="A11:K11"/>
    <mergeCell ref="A13:A14"/>
    <mergeCell ref="B13:B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17</vt:i4>
      </vt:variant>
    </vt:vector>
  </HeadingPairs>
  <TitlesOfParts>
    <vt:vector size="17" baseType="lpstr">
      <vt:lpstr>שלומי</vt:lpstr>
      <vt:lpstr>פוריה</vt:lpstr>
      <vt:lpstr>אילת</vt:lpstr>
      <vt:lpstr>תל חי</vt:lpstr>
      <vt:lpstr>כרי דשא</vt:lpstr>
      <vt:lpstr>בני דן</vt:lpstr>
      <vt:lpstr>רבין</vt:lpstr>
      <vt:lpstr>אגרון</vt:lpstr>
      <vt:lpstr>מצפה רמון</vt:lpstr>
      <vt:lpstr>ערד</vt:lpstr>
      <vt:lpstr>מצדה</vt:lpstr>
      <vt:lpstr>עין גדי</vt:lpstr>
      <vt:lpstr>מעיין חרוד</vt:lpstr>
      <vt:lpstr>בית שאן</vt:lpstr>
      <vt:lpstr>חיפה</vt:lpstr>
      <vt:lpstr>עכו</vt:lpstr>
      <vt:lpstr>פקיעין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ורשבסקי</dc:creator>
  <cp:lastModifiedBy>אלה סימנוב</cp:lastModifiedBy>
  <cp:lastPrinted>2020-08-02T08:38:31Z</cp:lastPrinted>
  <dcterms:created xsi:type="dcterms:W3CDTF">2016-07-31T09:11:37Z</dcterms:created>
  <dcterms:modified xsi:type="dcterms:W3CDTF">2021-09-05T06:32:58Z</dcterms:modified>
</cp:coreProperties>
</file>