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23375546\Documents\טפסים\"/>
    </mc:Choice>
  </mc:AlternateContent>
  <bookViews>
    <workbookView xWindow="13575" yWindow="825" windowWidth="12975" windowHeight="11160"/>
  </bookViews>
  <sheets>
    <sheet name="גיליון1" sheetId="1" r:id="rId1"/>
    <sheet name="גיליון2" sheetId="2" r:id="rId2"/>
    <sheet name="גיליון3" sheetId="3" r:id="rId3"/>
  </sheet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A37" i="1" l="1"/>
  <c r="K37" i="1"/>
  <c r="L37" i="1"/>
  <c r="M37" i="1"/>
  <c r="O37" i="1"/>
  <c r="A40" i="1"/>
  <c r="K40" i="1"/>
  <c r="L40" i="1"/>
  <c r="M40" i="1"/>
  <c r="O40" i="1"/>
  <c r="A41" i="1"/>
  <c r="K41" i="1"/>
  <c r="L41" i="1"/>
  <c r="M41" i="1"/>
  <c r="O41" i="1"/>
  <c r="A42" i="1"/>
  <c r="K42" i="1"/>
  <c r="L42" i="1"/>
  <c r="M42" i="1"/>
  <c r="O42" i="1"/>
  <c r="A16" i="1"/>
  <c r="A17" i="1"/>
  <c r="A18" i="1"/>
  <c r="A19" i="1"/>
  <c r="A20" i="1"/>
  <c r="A21" i="1"/>
  <c r="A33" i="1"/>
  <c r="K33" i="1"/>
  <c r="L33" i="1"/>
  <c r="M33" i="1"/>
  <c r="O33" i="1"/>
  <c r="O31" i="1"/>
  <c r="A22" i="1"/>
  <c r="A23" i="1"/>
  <c r="A24" i="1"/>
  <c r="A25" i="1"/>
  <c r="A26" i="1"/>
  <c r="A27" i="1"/>
  <c r="A28" i="1"/>
  <c r="A29" i="1"/>
  <c r="A30" i="1"/>
  <c r="A31" i="1"/>
  <c r="A32" i="1"/>
  <c r="A34" i="1"/>
  <c r="A35" i="1"/>
  <c r="A36" i="1"/>
  <c r="A38" i="1"/>
  <c r="A39" i="1"/>
  <c r="A15" i="1"/>
  <c r="K34" i="1"/>
  <c r="L34" i="1"/>
  <c r="M34" i="1"/>
  <c r="O34" i="1"/>
  <c r="M18" i="1"/>
  <c r="M19" i="1"/>
  <c r="O18" i="1" l="1"/>
  <c r="O19" i="1"/>
  <c r="O20" i="1"/>
  <c r="O21" i="1"/>
  <c r="O22" i="1"/>
  <c r="O23" i="1"/>
  <c r="O24" i="1"/>
  <c r="O25" i="1"/>
  <c r="O26" i="1"/>
  <c r="O27" i="1"/>
  <c r="O28" i="1"/>
  <c r="O29" i="1"/>
  <c r="O30" i="1"/>
  <c r="O32" i="1"/>
  <c r="O35" i="1"/>
  <c r="O36" i="1"/>
  <c r="O38" i="1"/>
  <c r="O39" i="1"/>
  <c r="J12" i="1" l="1"/>
  <c r="M20" i="1"/>
  <c r="M21" i="1"/>
  <c r="M22" i="1"/>
  <c r="M23" i="1"/>
  <c r="M24" i="1"/>
  <c r="M25" i="1"/>
  <c r="M26" i="1"/>
  <c r="M27" i="1"/>
  <c r="M28" i="1"/>
  <c r="M29" i="1"/>
  <c r="M30" i="1"/>
  <c r="M31" i="1"/>
  <c r="M32" i="1"/>
  <c r="M35" i="1"/>
  <c r="M36" i="1"/>
  <c r="M38" i="1"/>
  <c r="M39" i="1"/>
  <c r="L18" i="1"/>
  <c r="L19" i="1"/>
  <c r="L20" i="1"/>
  <c r="L21" i="1"/>
  <c r="L22" i="1"/>
  <c r="L23" i="1"/>
  <c r="L24" i="1"/>
  <c r="L25" i="1"/>
  <c r="L26" i="1"/>
  <c r="L27" i="1"/>
  <c r="L28" i="1"/>
  <c r="L29" i="1"/>
  <c r="L30" i="1"/>
  <c r="L31" i="1"/>
  <c r="L32" i="1"/>
  <c r="L35" i="1"/>
  <c r="L36" i="1"/>
  <c r="L38" i="1"/>
  <c r="L39" i="1"/>
  <c r="H11" i="1" l="1"/>
  <c r="K16" i="1"/>
  <c r="K17" i="1" l="1"/>
  <c r="K18" i="1"/>
  <c r="K19" i="1"/>
  <c r="K20" i="1"/>
  <c r="K21" i="1"/>
  <c r="K22" i="1"/>
  <c r="K23" i="1"/>
  <c r="K24" i="1"/>
  <c r="K25" i="1"/>
  <c r="K26" i="1"/>
  <c r="K27" i="1"/>
  <c r="K28" i="1"/>
  <c r="K29" i="1"/>
  <c r="K30" i="1"/>
  <c r="K31" i="1"/>
  <c r="K32" i="1"/>
  <c r="K35" i="1"/>
  <c r="K36" i="1"/>
  <c r="K38" i="1"/>
  <c r="K39" i="1"/>
  <c r="R12" i="1" l="1"/>
  <c r="Q12" i="1" s="1"/>
  <c r="S10" i="1" s="1"/>
  <c r="L15" i="1" s="1"/>
  <c r="S11" i="1" l="1"/>
  <c r="M15" i="1" s="1"/>
  <c r="S12" i="1"/>
  <c r="L17" i="1" s="1"/>
  <c r="I43" i="1"/>
  <c r="J43" i="1"/>
  <c r="K43" i="1" s="1"/>
  <c r="L16" i="1" l="1"/>
  <c r="L43" i="1" s="1"/>
  <c r="M16" i="1"/>
  <c r="M17" i="1"/>
  <c r="M11" i="1" l="1"/>
  <c r="O11" i="1" s="1"/>
  <c r="O15" i="1" s="1"/>
  <c r="O16" i="1" l="1"/>
  <c r="O17" i="1"/>
  <c r="M43" i="1"/>
  <c r="O43" i="1" l="1"/>
</calcChain>
</file>

<file path=xl/sharedStrings.xml><?xml version="1.0" encoding="utf-8"?>
<sst xmlns="http://schemas.openxmlformats.org/spreadsheetml/2006/main" count="57" uniqueCount="45">
  <si>
    <t>الرقم</t>
  </si>
  <si>
    <t>البلدة</t>
  </si>
  <si>
    <t>الحوض</t>
  </si>
  <si>
    <t>القطعة</t>
  </si>
  <si>
    <t xml:space="preserve">     المساحة</t>
  </si>
  <si>
    <t xml:space="preserve"> تخمين كامل العقار</t>
  </si>
  <si>
    <t>الحصة المنقولة</t>
  </si>
  <si>
    <t>قيمة الحصة المنقولة</t>
  </si>
  <si>
    <t>رسوم الانتقال</t>
  </si>
  <si>
    <t>متر</t>
  </si>
  <si>
    <t>دونم</t>
  </si>
  <si>
    <t>دينار</t>
  </si>
  <si>
    <t>المتصرف</t>
  </si>
  <si>
    <t>نوع المعاملة</t>
  </si>
  <si>
    <t>الحصة الارثية</t>
  </si>
  <si>
    <t>الحصة رقما</t>
  </si>
  <si>
    <t xml:space="preserve">اسم المتوفى:  </t>
  </si>
  <si>
    <t xml:space="preserve">بموجب  حجة حصر الإرث:- </t>
  </si>
  <si>
    <t xml:space="preserve">عن محكمة شرعية :-  </t>
  </si>
  <si>
    <t>حصة</t>
  </si>
  <si>
    <t>من حصة</t>
  </si>
  <si>
    <t>صادره  بتاريخ:-</t>
  </si>
  <si>
    <t>نماذج (سندات)</t>
  </si>
  <si>
    <t xml:space="preserve"> شرعي / انتقالي</t>
  </si>
  <si>
    <t>المتوفى بتاريخ:-</t>
  </si>
  <si>
    <t xml:space="preserve">نوع التقسيم:- </t>
  </si>
  <si>
    <t xml:space="preserve">رقم المعاملة:  </t>
  </si>
  <si>
    <t xml:space="preserve">  نظمت من قبل:  </t>
  </si>
  <si>
    <t xml:space="preserve">   المأمور : </t>
  </si>
  <si>
    <t xml:space="preserve"> السلطة المختصة:</t>
  </si>
  <si>
    <t xml:space="preserve">تاريخ المعاملة:  </t>
  </si>
  <si>
    <t>لائحة الحصص والرسوم للانتقال بالارث</t>
  </si>
  <si>
    <t>نوع الأرض:-</t>
  </si>
  <si>
    <t>سعر الدونم</t>
  </si>
  <si>
    <t xml:space="preserve"> نسبة الرسوم:- %  </t>
  </si>
  <si>
    <t>العمل</t>
  </si>
  <si>
    <t>يعبد</t>
  </si>
  <si>
    <t>نقل ارث</t>
  </si>
  <si>
    <t>تبديل</t>
  </si>
  <si>
    <t>نقل ارث وتبديل</t>
  </si>
  <si>
    <t>تبديل حصة اصلية</t>
  </si>
  <si>
    <t>الرسوم</t>
  </si>
  <si>
    <t>ميري</t>
  </si>
  <si>
    <t>رقم الصفقة</t>
  </si>
  <si>
    <t>ملاحضات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</si>
</sst>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0"/>
    <numFmt numFmtId="165" formatCode="0.000"/>
  </numFmts>
  <fonts count="15" x14ac:knownFonts="1">
    <font>
      <sz val="11"/>
      <color theme="1"/>
      <name val="Arial"/>
      <family val="2"/>
      <charset val="177"/>
      <scheme val="minor"/>
    </font>
    <font>
      <sz val="10"/>
      <color theme="1"/>
      <name val="Times New Roman"/>
      <family val="1"/>
      <scheme val="major"/>
    </font>
    <font>
      <sz val="14"/>
      <color theme="1"/>
      <name val="Times New Roman"/>
      <family val="1"/>
      <scheme val="major"/>
    </font>
    <font>
      <sz val="11"/>
      <color theme="1"/>
      <name val="Times New Roman"/>
      <family val="1"/>
      <scheme val="major"/>
    </font>
    <font>
      <sz val="12"/>
      <color theme="1"/>
      <name val="Times New Roman"/>
      <family val="1"/>
      <scheme val="major"/>
    </font>
    <font>
      <b/>
      <u/>
      <sz val="18"/>
      <color theme="1"/>
      <name val="Times New Roman"/>
      <family val="1"/>
      <scheme val="major"/>
    </font>
    <font>
      <b/>
      <sz val="10"/>
      <color theme="1"/>
      <name val="Times New Roman"/>
      <family val="1"/>
      <scheme val="major"/>
    </font>
    <font>
      <b/>
      <sz val="12"/>
      <color theme="1"/>
      <name val="Times New Roman"/>
      <family val="1"/>
      <scheme val="major"/>
    </font>
    <font>
      <b/>
      <sz val="14"/>
      <color theme="1"/>
      <name val="Times New Roman"/>
      <family val="1"/>
      <scheme val="major"/>
    </font>
    <font>
      <b/>
      <sz val="11"/>
      <color theme="1"/>
      <name val="Times New Roman"/>
      <family val="1"/>
      <scheme val="major"/>
    </font>
    <font>
      <b/>
      <sz val="8"/>
      <color theme="1"/>
      <name val="Times New Roman"/>
      <family val="1"/>
      <scheme val="major"/>
    </font>
    <font>
      <sz val="8"/>
      <color theme="1"/>
      <name val="Times New Roman"/>
      <family val="1"/>
      <scheme val="major"/>
    </font>
    <font>
      <b/>
      <sz val="9"/>
      <color theme="1"/>
      <name val="Times New Roman"/>
      <family val="1"/>
      <scheme val="major"/>
    </font>
    <font>
      <b/>
      <sz val="6"/>
      <color theme="1"/>
      <name val="Times New Roman"/>
      <family val="1"/>
      <scheme val="major"/>
    </font>
    <font>
      <b/>
      <sz val="7"/>
      <color theme="1"/>
      <name val="Times New Roman"/>
      <family val="1"/>
      <scheme val="maj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41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indexed="64"/>
      </bottom>
      <diagonal/>
    </border>
    <border>
      <left/>
      <right style="medium">
        <color rgb="FF000000"/>
      </right>
      <top style="medium">
        <color rgb="FF000000"/>
      </top>
      <bottom style="medium">
        <color indexed="64"/>
      </bottom>
      <diagonal/>
    </border>
    <border>
      <left style="medium">
        <color rgb="FF000000"/>
      </left>
      <right style="medium">
        <color indexed="64"/>
      </right>
      <top/>
      <bottom style="medium">
        <color rgb="FF000000"/>
      </bottom>
      <diagonal/>
    </border>
    <border>
      <left style="medium">
        <color indexed="64"/>
      </left>
      <right style="medium">
        <color rgb="FF000000"/>
      </right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/>
      <top style="thin">
        <color auto="1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double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 style="double">
        <color rgb="FF000000"/>
      </right>
      <top style="medium">
        <color rgb="FF000000"/>
      </top>
      <bottom style="medium">
        <color rgb="FF000000"/>
      </bottom>
      <diagonal/>
    </border>
    <border>
      <left style="double">
        <color rgb="FF000000"/>
      </left>
      <right/>
      <top/>
      <bottom style="medium">
        <color rgb="FF000000"/>
      </bottom>
      <diagonal/>
    </border>
    <border>
      <left style="medium">
        <color rgb="FF000000"/>
      </left>
      <right style="double">
        <color rgb="FF000000"/>
      </right>
      <top style="medium">
        <color rgb="FF000000"/>
      </top>
      <bottom style="medium">
        <color rgb="FF000000"/>
      </bottom>
      <diagonal/>
    </border>
    <border>
      <left style="double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medium">
        <color auto="1"/>
      </left>
      <right/>
      <top style="medium">
        <color auto="1"/>
      </top>
      <bottom style="medium">
        <color rgb="FF000000"/>
      </bottom>
      <diagonal/>
    </border>
    <border>
      <left/>
      <right style="medium">
        <color auto="1"/>
      </right>
      <top style="medium">
        <color auto="1"/>
      </top>
      <bottom style="medium">
        <color rgb="FF000000"/>
      </bottom>
      <diagonal/>
    </border>
    <border>
      <left/>
      <right style="medium">
        <color indexed="64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indexed="64"/>
      </bottom>
      <diagonal/>
    </border>
    <border>
      <left/>
      <right/>
      <top style="medium">
        <color auto="1"/>
      </top>
      <bottom style="medium">
        <color rgb="FF000000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double">
        <color rgb="FF000000"/>
      </left>
      <right style="double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142">
    <xf numFmtId="0" fontId="0" fillId="0" borderId="0" xfId="0"/>
    <xf numFmtId="0" fontId="3" fillId="0" borderId="0" xfId="0" applyFont="1" applyProtection="1">
      <protection locked="0"/>
    </xf>
    <xf numFmtId="0" fontId="9" fillId="0" borderId="0" xfId="0" applyFont="1" applyProtection="1">
      <protection locked="0"/>
    </xf>
    <xf numFmtId="0" fontId="11" fillId="0" borderId="3" xfId="0" applyFont="1" applyBorder="1" applyAlignment="1" applyProtection="1">
      <alignment horizontal="center" vertical="center" wrapText="1" readingOrder="2"/>
      <protection locked="0"/>
    </xf>
    <xf numFmtId="0" fontId="10" fillId="0" borderId="3" xfId="0" applyFont="1" applyBorder="1" applyAlignment="1" applyProtection="1">
      <alignment horizontal="center" vertical="center" wrapText="1" readingOrder="2"/>
      <protection locked="0"/>
    </xf>
    <xf numFmtId="3" fontId="10" fillId="0" borderId="21" xfId="0" applyNumberFormat="1" applyFont="1" applyBorder="1" applyAlignment="1" applyProtection="1">
      <alignment horizontal="center" vertical="center" wrapText="1" readingOrder="2"/>
      <protection locked="0"/>
    </xf>
    <xf numFmtId="0" fontId="10" fillId="0" borderId="10" xfId="0" applyFont="1" applyBorder="1" applyAlignment="1" applyProtection="1">
      <alignment horizontal="center" vertical="center" wrapText="1" readingOrder="2"/>
      <protection locked="0"/>
    </xf>
    <xf numFmtId="0" fontId="10" fillId="0" borderId="9" xfId="0" applyFont="1" applyBorder="1" applyAlignment="1" applyProtection="1">
      <alignment horizontal="center" vertical="center" wrapText="1" readingOrder="2"/>
      <protection locked="0"/>
    </xf>
    <xf numFmtId="0" fontId="10" fillId="0" borderId="13" xfId="0" applyFont="1" applyBorder="1" applyAlignment="1" applyProtection="1">
      <alignment horizontal="center" vertical="center" wrapText="1" readingOrder="2"/>
      <protection locked="0"/>
    </xf>
    <xf numFmtId="0" fontId="10" fillId="0" borderId="1" xfId="0" applyFont="1" applyBorder="1" applyAlignment="1" applyProtection="1">
      <alignment vertical="center" wrapText="1" readingOrder="2"/>
      <protection locked="0"/>
    </xf>
    <xf numFmtId="0" fontId="1" fillId="0" borderId="0" xfId="0" applyFont="1" applyBorder="1" applyAlignment="1" applyProtection="1">
      <alignment horizontal="center" vertical="center" wrapText="1" readingOrder="2"/>
      <protection locked="0"/>
    </xf>
    <xf numFmtId="0" fontId="6" fillId="0" borderId="0" xfId="0" applyFont="1" applyBorder="1" applyAlignment="1" applyProtection="1">
      <alignment horizontal="center" vertical="center" wrapText="1" readingOrder="2"/>
      <protection locked="0"/>
    </xf>
    <xf numFmtId="0" fontId="10" fillId="0" borderId="26" xfId="0" applyFont="1" applyBorder="1" applyAlignment="1" applyProtection="1">
      <alignment horizontal="center" vertical="center" wrapText="1" readingOrder="2"/>
      <protection locked="0"/>
    </xf>
    <xf numFmtId="0" fontId="10" fillId="0" borderId="27" xfId="0" applyFont="1" applyBorder="1" applyAlignment="1" applyProtection="1">
      <alignment horizontal="center" vertical="center" wrapText="1" readingOrder="2"/>
      <protection locked="0"/>
    </xf>
    <xf numFmtId="0" fontId="10" fillId="2" borderId="12" xfId="0" applyFont="1" applyFill="1" applyBorder="1" applyAlignment="1" applyProtection="1">
      <alignment horizontal="center" vertical="center" wrapText="1" readingOrder="2"/>
      <protection locked="0"/>
    </xf>
    <xf numFmtId="164" fontId="14" fillId="2" borderId="37" xfId="0" applyNumberFormat="1" applyFont="1" applyFill="1" applyBorder="1" applyAlignment="1" applyProtection="1">
      <alignment vertical="center" wrapText="1" readingOrder="2"/>
      <protection locked="0"/>
    </xf>
    <xf numFmtId="0" fontId="10" fillId="0" borderId="2" xfId="0" applyFont="1" applyBorder="1" applyAlignment="1" applyProtection="1">
      <alignment vertical="top" textRotation="90" wrapText="1"/>
      <protection locked="0"/>
    </xf>
    <xf numFmtId="0" fontId="10" fillId="2" borderId="26" xfId="0" applyFont="1" applyFill="1" applyBorder="1" applyAlignment="1" applyProtection="1">
      <alignment horizontal="center" vertical="center" wrapText="1" readingOrder="2"/>
      <protection locked="0"/>
    </xf>
    <xf numFmtId="0" fontId="10" fillId="0" borderId="22" xfId="0" applyFont="1" applyBorder="1" applyAlignment="1" applyProtection="1">
      <alignment vertical="top" textRotation="90" wrapText="1"/>
      <protection locked="0"/>
    </xf>
    <xf numFmtId="0" fontId="3" fillId="0" borderId="0" xfId="0" applyFont="1" applyAlignment="1" applyProtection="1">
      <alignment horizontal="center"/>
      <protection locked="0"/>
    </xf>
    <xf numFmtId="0" fontId="10" fillId="0" borderId="3" xfId="0" applyFont="1" applyBorder="1" applyAlignment="1" applyProtection="1">
      <alignment vertical="top" textRotation="90" wrapText="1"/>
      <protection locked="0"/>
    </xf>
    <xf numFmtId="0" fontId="4" fillId="0" borderId="0" xfId="0" applyFont="1" applyAlignment="1" applyProtection="1">
      <alignment horizontal="right" vertical="center" readingOrder="2"/>
      <protection locked="0"/>
    </xf>
    <xf numFmtId="0" fontId="3" fillId="0" borderId="36" xfId="0" applyFont="1" applyBorder="1" applyAlignment="1" applyProtection="1">
      <alignment horizontal="center"/>
      <protection locked="0"/>
    </xf>
    <xf numFmtId="0" fontId="3" fillId="0" borderId="0" xfId="0" applyFont="1" applyAlignment="1" applyProtection="1">
      <alignment horizontal="left"/>
      <protection locked="0"/>
    </xf>
    <xf numFmtId="0" fontId="14" fillId="2" borderId="1" xfId="0" applyFont="1" applyFill="1" applyBorder="1" applyAlignment="1" applyProtection="1">
      <alignment horizontal="center" vertical="center" wrapText="1" readingOrder="2"/>
    </xf>
    <xf numFmtId="0" fontId="10" fillId="2" borderId="12" xfId="0" applyFont="1" applyFill="1" applyBorder="1" applyAlignment="1" applyProtection="1">
      <alignment horizontal="center" vertical="center" wrapText="1" readingOrder="2"/>
    </xf>
    <xf numFmtId="164" fontId="14" fillId="2" borderId="37" xfId="0" applyNumberFormat="1" applyFont="1" applyFill="1" applyBorder="1" applyAlignment="1" applyProtection="1">
      <alignment vertical="center" wrapText="1" readingOrder="2"/>
    </xf>
    <xf numFmtId="0" fontId="10" fillId="2" borderId="26" xfId="0" applyFont="1" applyFill="1" applyBorder="1" applyAlignment="1" applyProtection="1">
      <alignment horizontal="center" vertical="center" wrapText="1" readingOrder="2"/>
    </xf>
    <xf numFmtId="0" fontId="9" fillId="3" borderId="4" xfId="0" applyFont="1" applyFill="1" applyBorder="1" applyAlignment="1" applyProtection="1">
      <alignment horizontal="center"/>
    </xf>
    <xf numFmtId="0" fontId="9" fillId="3" borderId="27" xfId="0" applyFont="1" applyFill="1" applyBorder="1" applyAlignment="1" applyProtection="1">
      <alignment horizontal="center"/>
    </xf>
    <xf numFmtId="164" fontId="14" fillId="2" borderId="1" xfId="0" applyNumberFormat="1" applyFont="1" applyFill="1" applyBorder="1" applyAlignment="1" applyProtection="1">
      <alignment horizontal="center"/>
    </xf>
    <xf numFmtId="0" fontId="7" fillId="4" borderId="0" xfId="0" applyFont="1" applyFill="1" applyBorder="1" applyAlignment="1" applyProtection="1">
      <protection locked="0"/>
    </xf>
    <xf numFmtId="0" fontId="9" fillId="4" borderId="17" xfId="0" applyFont="1" applyFill="1" applyBorder="1" applyAlignment="1" applyProtection="1">
      <alignment horizontal="center"/>
      <protection locked="0"/>
    </xf>
    <xf numFmtId="0" fontId="7" fillId="4" borderId="0" xfId="0" applyFont="1" applyFill="1" applyBorder="1" applyAlignment="1" applyProtection="1">
      <alignment horizontal="center"/>
      <protection locked="0"/>
    </xf>
    <xf numFmtId="0" fontId="7" fillId="4" borderId="0" xfId="0" applyFont="1" applyFill="1" applyAlignment="1" applyProtection="1">
      <alignment horizontal="center"/>
      <protection locked="0"/>
    </xf>
    <xf numFmtId="0" fontId="9" fillId="4" borderId="0" xfId="0" applyFont="1" applyFill="1" applyBorder="1" applyAlignment="1" applyProtection="1">
      <alignment horizontal="center"/>
      <protection locked="0"/>
    </xf>
    <xf numFmtId="0" fontId="9" fillId="4" borderId="0" xfId="0" applyFont="1" applyFill="1" applyProtection="1">
      <protection locked="0"/>
    </xf>
    <xf numFmtId="0" fontId="3" fillId="4" borderId="0" xfId="0" applyFont="1" applyFill="1" applyProtection="1">
      <protection locked="0"/>
    </xf>
    <xf numFmtId="0" fontId="7" fillId="4" borderId="39" xfId="0" applyFont="1" applyFill="1" applyBorder="1" applyAlignment="1" applyProtection="1">
      <protection locked="0"/>
    </xf>
    <xf numFmtId="0" fontId="9" fillId="4" borderId="13" xfId="0" applyFont="1" applyFill="1" applyBorder="1" applyAlignment="1" applyProtection="1">
      <protection locked="0"/>
    </xf>
    <xf numFmtId="0" fontId="7" fillId="4" borderId="13" xfId="0" applyFont="1" applyFill="1" applyBorder="1" applyAlignment="1" applyProtection="1">
      <alignment horizontal="right" vertical="center" readingOrder="2"/>
      <protection locked="0"/>
    </xf>
    <xf numFmtId="0" fontId="9" fillId="4" borderId="13" xfId="0" applyFont="1" applyFill="1" applyBorder="1" applyProtection="1">
      <protection locked="0"/>
    </xf>
    <xf numFmtId="0" fontId="3" fillId="4" borderId="13" xfId="0" applyFont="1" applyFill="1" applyBorder="1" applyProtection="1">
      <protection locked="0"/>
    </xf>
    <xf numFmtId="0" fontId="12" fillId="5" borderId="13" xfId="0" applyFont="1" applyFill="1" applyBorder="1" applyAlignment="1" applyProtection="1">
      <alignment horizontal="center" vertical="center" wrapText="1" readingOrder="2"/>
    </xf>
    <xf numFmtId="0" fontId="12" fillId="5" borderId="6" xfId="0" applyFont="1" applyFill="1" applyBorder="1" applyAlignment="1" applyProtection="1">
      <alignment horizontal="center" vertical="center" wrapText="1" readingOrder="2"/>
    </xf>
    <xf numFmtId="0" fontId="12" fillId="5" borderId="2" xfId="0" applyFont="1" applyFill="1" applyBorder="1" applyAlignment="1" applyProtection="1">
      <alignment vertical="center" wrapText="1" readingOrder="2"/>
    </xf>
    <xf numFmtId="0" fontId="9" fillId="5" borderId="13" xfId="0" applyFont="1" applyFill="1" applyBorder="1" applyAlignment="1" applyProtection="1">
      <protection locked="0"/>
    </xf>
    <xf numFmtId="0" fontId="13" fillId="5" borderId="0" xfId="0" applyFont="1" applyFill="1" applyBorder="1" applyAlignment="1" applyProtection="1">
      <alignment horizontal="center" vertical="center" wrapText="1" readingOrder="2"/>
    </xf>
    <xf numFmtId="0" fontId="7" fillId="0" borderId="23" xfId="0" applyFont="1" applyBorder="1" applyAlignment="1" applyProtection="1">
      <alignment vertical="center" wrapText="1" readingOrder="2"/>
    </xf>
    <xf numFmtId="0" fontId="7" fillId="0" borderId="11" xfId="0" applyFont="1" applyBorder="1" applyAlignment="1" applyProtection="1">
      <alignment vertical="center" wrapText="1" readingOrder="2"/>
    </xf>
    <xf numFmtId="0" fontId="7" fillId="0" borderId="12" xfId="0" applyFont="1" applyBorder="1" applyAlignment="1" applyProtection="1">
      <alignment vertical="center" wrapText="1" readingOrder="2"/>
    </xf>
    <xf numFmtId="0" fontId="6" fillId="5" borderId="25" xfId="0" applyFont="1" applyFill="1" applyBorder="1" applyAlignment="1" applyProtection="1">
      <alignment horizontal="center" vertical="center" wrapText="1" readingOrder="2"/>
    </xf>
    <xf numFmtId="0" fontId="6" fillId="5" borderId="26" xfId="0" applyFont="1" applyFill="1" applyBorder="1" applyAlignment="1" applyProtection="1">
      <alignment horizontal="center" vertical="center" wrapText="1" readingOrder="2"/>
    </xf>
    <xf numFmtId="0" fontId="6" fillId="5" borderId="11" xfId="0" applyFont="1" applyFill="1" applyBorder="1" applyAlignment="1" applyProtection="1">
      <alignment horizontal="center" vertical="center" wrapText="1" readingOrder="2"/>
    </xf>
    <xf numFmtId="0" fontId="6" fillId="5" borderId="23" xfId="0" applyFont="1" applyFill="1" applyBorder="1" applyAlignment="1" applyProtection="1">
      <alignment horizontal="center" vertical="center" wrapText="1" readingOrder="2"/>
    </xf>
    <xf numFmtId="0" fontId="6" fillId="5" borderId="2" xfId="0" applyFont="1" applyFill="1" applyBorder="1" applyAlignment="1" applyProtection="1">
      <alignment vertical="center" textRotation="90" wrapText="1" readingOrder="2"/>
    </xf>
    <xf numFmtId="0" fontId="6" fillId="5" borderId="3" xfId="0" applyFont="1" applyFill="1" applyBorder="1" applyAlignment="1" applyProtection="1">
      <alignment horizontal="center" vertical="center" wrapText="1" readingOrder="2"/>
      <protection locked="0"/>
    </xf>
    <xf numFmtId="0" fontId="9" fillId="4" borderId="39" xfId="0" applyFont="1" applyFill="1" applyBorder="1" applyAlignment="1" applyProtection="1">
      <alignment horizontal="center"/>
      <protection locked="0"/>
    </xf>
    <xf numFmtId="0" fontId="10" fillId="0" borderId="4" xfId="0" applyFont="1" applyBorder="1" applyAlignment="1" applyProtection="1">
      <alignment horizontal="center" vertical="center" wrapText="1" readingOrder="2"/>
      <protection locked="0"/>
    </xf>
    <xf numFmtId="0" fontId="10" fillId="0" borderId="11" xfId="0" applyFont="1" applyBorder="1" applyAlignment="1" applyProtection="1">
      <alignment horizontal="center" vertical="center" wrapText="1" readingOrder="2"/>
      <protection locked="0"/>
    </xf>
    <xf numFmtId="0" fontId="10" fillId="0" borderId="12" xfId="0" applyFont="1" applyBorder="1" applyAlignment="1" applyProtection="1">
      <alignment horizontal="center" vertical="center" wrapText="1" readingOrder="2"/>
      <protection locked="0"/>
    </xf>
    <xf numFmtId="164" fontId="10" fillId="0" borderId="23" xfId="0" applyNumberFormat="1" applyFont="1" applyBorder="1" applyAlignment="1" applyProtection="1">
      <alignment horizontal="center" vertical="center" wrapText="1" readingOrder="2"/>
      <protection locked="0"/>
    </xf>
    <xf numFmtId="164" fontId="10" fillId="0" borderId="11" xfId="0" applyNumberFormat="1" applyFont="1" applyBorder="1" applyAlignment="1" applyProtection="1">
      <alignment horizontal="center" vertical="center" wrapText="1" readingOrder="2"/>
      <protection locked="0"/>
    </xf>
    <xf numFmtId="164" fontId="10" fillId="0" borderId="12" xfId="0" applyNumberFormat="1" applyFont="1" applyBorder="1" applyAlignment="1" applyProtection="1">
      <alignment horizontal="center" vertical="center" wrapText="1" readingOrder="2"/>
      <protection locked="0"/>
    </xf>
    <xf numFmtId="0" fontId="10" fillId="2" borderId="4" xfId="0" applyFont="1" applyFill="1" applyBorder="1" applyAlignment="1" applyProtection="1">
      <alignment horizontal="center" vertical="center" wrapText="1" readingOrder="2"/>
      <protection locked="0"/>
    </xf>
    <xf numFmtId="0" fontId="10" fillId="2" borderId="24" xfId="0" applyFont="1" applyFill="1" applyBorder="1" applyAlignment="1" applyProtection="1">
      <alignment horizontal="center" vertical="center" wrapText="1" readingOrder="2"/>
      <protection locked="0"/>
    </xf>
    <xf numFmtId="0" fontId="10" fillId="2" borderId="4" xfId="0" applyFont="1" applyFill="1" applyBorder="1" applyAlignment="1" applyProtection="1">
      <alignment horizontal="center" vertical="center" wrapText="1" readingOrder="2"/>
    </xf>
    <xf numFmtId="0" fontId="10" fillId="2" borderId="24" xfId="0" applyFont="1" applyFill="1" applyBorder="1" applyAlignment="1" applyProtection="1">
      <alignment horizontal="center" vertical="center" wrapText="1" readingOrder="2"/>
    </xf>
    <xf numFmtId="0" fontId="9" fillId="3" borderId="4" xfId="0" applyFont="1" applyFill="1" applyBorder="1" applyAlignment="1" applyProtection="1">
      <alignment horizontal="center"/>
    </xf>
    <xf numFmtId="0" fontId="9" fillId="3" borderId="12" xfId="0" applyFont="1" applyFill="1" applyBorder="1" applyAlignment="1" applyProtection="1">
      <alignment horizontal="center"/>
    </xf>
    <xf numFmtId="0" fontId="3" fillId="0" borderId="14" xfId="0" applyFont="1" applyBorder="1" applyAlignment="1" applyProtection="1">
      <alignment horizontal="center"/>
      <protection locked="0"/>
    </xf>
    <xf numFmtId="0" fontId="3" fillId="0" borderId="15" xfId="0" applyFont="1" applyBorder="1" applyAlignment="1" applyProtection="1">
      <alignment horizontal="center"/>
      <protection locked="0"/>
    </xf>
    <xf numFmtId="0" fontId="3" fillId="0" borderId="16" xfId="0" applyFont="1" applyBorder="1" applyAlignment="1" applyProtection="1">
      <alignment horizontal="center"/>
      <protection locked="0"/>
    </xf>
    <xf numFmtId="0" fontId="3" fillId="0" borderId="0" xfId="0" applyFont="1" applyAlignment="1" applyProtection="1">
      <alignment horizontal="center"/>
      <protection locked="0"/>
    </xf>
    <xf numFmtId="0" fontId="3" fillId="0" borderId="0" xfId="0" applyFont="1" applyBorder="1" applyAlignment="1" applyProtection="1">
      <alignment horizontal="center"/>
      <protection locked="0"/>
    </xf>
    <xf numFmtId="0" fontId="3" fillId="0" borderId="28" xfId="0" applyFont="1" applyBorder="1" applyAlignment="1" applyProtection="1">
      <alignment horizontal="center"/>
      <protection locked="0"/>
    </xf>
    <xf numFmtId="14" fontId="3" fillId="0" borderId="14" xfId="0" applyNumberFormat="1" applyFont="1" applyBorder="1" applyAlignment="1" applyProtection="1">
      <alignment horizontal="right"/>
      <protection locked="0"/>
    </xf>
    <xf numFmtId="14" fontId="3" fillId="0" borderId="15" xfId="0" applyNumberFormat="1" applyFont="1" applyBorder="1" applyAlignment="1" applyProtection="1">
      <alignment horizontal="right"/>
      <protection locked="0"/>
    </xf>
    <xf numFmtId="14" fontId="3" fillId="0" borderId="16" xfId="0" applyNumberFormat="1" applyFont="1" applyBorder="1" applyAlignment="1" applyProtection="1">
      <alignment horizontal="right"/>
      <protection locked="0"/>
    </xf>
    <xf numFmtId="0" fontId="3" fillId="0" borderId="17" xfId="0" applyFont="1" applyBorder="1" applyAlignment="1" applyProtection="1">
      <alignment horizontal="left"/>
      <protection locked="0"/>
    </xf>
    <xf numFmtId="0" fontId="3" fillId="0" borderId="0" xfId="0" applyFont="1" applyAlignment="1" applyProtection="1">
      <alignment horizontal="left"/>
      <protection locked="0"/>
    </xf>
    <xf numFmtId="0" fontId="3" fillId="0" borderId="38" xfId="0" applyFont="1" applyBorder="1" applyAlignment="1" applyProtection="1">
      <alignment horizontal="center"/>
      <protection locked="0"/>
    </xf>
    <xf numFmtId="0" fontId="7" fillId="5" borderId="0" xfId="0" applyFont="1" applyFill="1" applyAlignment="1" applyProtection="1">
      <alignment horizontal="center"/>
    </xf>
    <xf numFmtId="0" fontId="12" fillId="5" borderId="1" xfId="0" applyFont="1" applyFill="1" applyBorder="1" applyAlignment="1" applyProtection="1">
      <alignment horizontal="center" vertical="center" wrapText="1" readingOrder="2"/>
    </xf>
    <xf numFmtId="0" fontId="12" fillId="5" borderId="33" xfId="0" applyFont="1" applyFill="1" applyBorder="1" applyAlignment="1" applyProtection="1">
      <alignment horizontal="center" vertical="center" wrapText="1" readingOrder="2"/>
    </xf>
    <xf numFmtId="0" fontId="12" fillId="5" borderId="11" xfId="0" applyFont="1" applyFill="1" applyBorder="1" applyAlignment="1" applyProtection="1">
      <alignment horizontal="center" vertical="center" wrapText="1" readingOrder="2"/>
    </xf>
    <xf numFmtId="0" fontId="12" fillId="5" borderId="12" xfId="0" applyFont="1" applyFill="1" applyBorder="1" applyAlignment="1" applyProtection="1">
      <alignment horizontal="center" vertical="center" wrapText="1" readingOrder="2"/>
    </xf>
    <xf numFmtId="0" fontId="12" fillId="5" borderId="2" xfId="0" applyFont="1" applyFill="1" applyBorder="1" applyAlignment="1" applyProtection="1">
      <alignment horizontal="center" vertical="center" wrapText="1" readingOrder="2"/>
    </xf>
    <xf numFmtId="0" fontId="12" fillId="5" borderId="3" xfId="0" applyFont="1" applyFill="1" applyBorder="1" applyAlignment="1" applyProtection="1">
      <alignment horizontal="center" vertical="center" wrapText="1" readingOrder="2"/>
    </xf>
    <xf numFmtId="164" fontId="10" fillId="2" borderId="33" xfId="0" applyNumberFormat="1" applyFont="1" applyFill="1" applyBorder="1" applyAlignment="1" applyProtection="1">
      <alignment horizontal="center" vertical="center" wrapText="1" readingOrder="2"/>
    </xf>
    <xf numFmtId="164" fontId="10" fillId="2" borderId="32" xfId="0" applyNumberFormat="1" applyFont="1" applyFill="1" applyBorder="1" applyAlignment="1" applyProtection="1">
      <alignment horizontal="center" vertical="center" wrapText="1" readingOrder="2"/>
    </xf>
    <xf numFmtId="0" fontId="10" fillId="2" borderId="11" xfId="0" applyFont="1" applyFill="1" applyBorder="1" applyAlignment="1" applyProtection="1">
      <alignment horizontal="center" vertical="center" wrapText="1" readingOrder="2"/>
    </xf>
    <xf numFmtId="0" fontId="10" fillId="2" borderId="12" xfId="0" applyFont="1" applyFill="1" applyBorder="1" applyAlignment="1" applyProtection="1">
      <alignment horizontal="center" vertical="center" wrapText="1" readingOrder="2"/>
    </xf>
    <xf numFmtId="164" fontId="10" fillId="2" borderId="11" xfId="0" applyNumberFormat="1" applyFont="1" applyFill="1" applyBorder="1" applyAlignment="1" applyProtection="1">
      <alignment horizontal="center" vertical="center" wrapText="1" readingOrder="2"/>
    </xf>
    <xf numFmtId="165" fontId="10" fillId="2" borderId="33" xfId="0" applyNumberFormat="1" applyFont="1" applyFill="1" applyBorder="1" applyAlignment="1" applyProtection="1">
      <alignment horizontal="center" vertical="center" wrapText="1" readingOrder="2"/>
    </xf>
    <xf numFmtId="165" fontId="10" fillId="2" borderId="11" xfId="0" applyNumberFormat="1" applyFont="1" applyFill="1" applyBorder="1" applyAlignment="1" applyProtection="1">
      <alignment horizontal="center" vertical="center" wrapText="1" readingOrder="2"/>
    </xf>
    <xf numFmtId="165" fontId="10" fillId="2" borderId="12" xfId="0" applyNumberFormat="1" applyFont="1" applyFill="1" applyBorder="1" applyAlignment="1" applyProtection="1">
      <alignment horizontal="center" vertical="center" wrapText="1" readingOrder="2"/>
    </xf>
    <xf numFmtId="0" fontId="12" fillId="5" borderId="30" xfId="0" applyFont="1" applyFill="1" applyBorder="1" applyAlignment="1" applyProtection="1">
      <alignment horizontal="center" vertical="center" wrapText="1" readingOrder="2"/>
    </xf>
    <xf numFmtId="0" fontId="12" fillId="5" borderId="31" xfId="0" applyFont="1" applyFill="1" applyBorder="1" applyAlignment="1" applyProtection="1">
      <alignment horizontal="center" vertical="center" wrapText="1" readingOrder="2"/>
    </xf>
    <xf numFmtId="0" fontId="12" fillId="5" borderId="7" xfId="0" applyFont="1" applyFill="1" applyBorder="1" applyAlignment="1" applyProtection="1">
      <alignment horizontal="center" vertical="center" wrapText="1" readingOrder="2"/>
    </xf>
    <xf numFmtId="0" fontId="12" fillId="5" borderId="8" xfId="0" applyFont="1" applyFill="1" applyBorder="1" applyAlignment="1" applyProtection="1">
      <alignment horizontal="center" vertical="center" wrapText="1" readingOrder="2"/>
    </xf>
    <xf numFmtId="0" fontId="12" fillId="5" borderId="34" xfId="0" applyFont="1" applyFill="1" applyBorder="1" applyAlignment="1" applyProtection="1">
      <alignment horizontal="center" vertical="center" wrapText="1" readingOrder="2"/>
    </xf>
    <xf numFmtId="0" fontId="5" fillId="0" borderId="0" xfId="0" applyFont="1" applyAlignment="1" applyProtection="1">
      <alignment horizontal="center"/>
      <protection locked="0"/>
    </xf>
    <xf numFmtId="0" fontId="6" fillId="5" borderId="2" xfId="0" applyFont="1" applyFill="1" applyBorder="1" applyAlignment="1" applyProtection="1">
      <alignment horizontal="center" vertical="center" wrapText="1" readingOrder="2"/>
    </xf>
    <xf numFmtId="0" fontId="6" fillId="5" borderId="3" xfId="0" applyFont="1" applyFill="1" applyBorder="1" applyAlignment="1" applyProtection="1">
      <alignment horizontal="center" vertical="center" wrapText="1" readingOrder="2"/>
    </xf>
    <xf numFmtId="0" fontId="7" fillId="5" borderId="5" xfId="0" applyFont="1" applyFill="1" applyBorder="1" applyAlignment="1" applyProtection="1">
      <alignment horizontal="center" vertical="center" wrapText="1" readingOrder="2"/>
    </xf>
    <xf numFmtId="0" fontId="7" fillId="5" borderId="19" xfId="0" applyFont="1" applyFill="1" applyBorder="1" applyAlignment="1" applyProtection="1">
      <alignment horizontal="center" vertical="center" wrapText="1" readingOrder="2"/>
    </xf>
    <xf numFmtId="0" fontId="7" fillId="5" borderId="20" xfId="0" applyFont="1" applyFill="1" applyBorder="1" applyAlignment="1" applyProtection="1">
      <alignment horizontal="center" vertical="center" wrapText="1" readingOrder="2"/>
    </xf>
    <xf numFmtId="0" fontId="7" fillId="5" borderId="6" xfId="0" applyFont="1" applyFill="1" applyBorder="1" applyAlignment="1" applyProtection="1">
      <alignment horizontal="center" vertical="center" wrapText="1" readingOrder="2"/>
    </xf>
    <xf numFmtId="0" fontId="7" fillId="5" borderId="13" xfId="0" applyFont="1" applyFill="1" applyBorder="1" applyAlignment="1" applyProtection="1">
      <alignment horizontal="center" vertical="center" wrapText="1" readingOrder="2"/>
    </xf>
    <xf numFmtId="0" fontId="7" fillId="5" borderId="21" xfId="0" applyFont="1" applyFill="1" applyBorder="1" applyAlignment="1" applyProtection="1">
      <alignment horizontal="center" vertical="center" wrapText="1" readingOrder="2"/>
    </xf>
    <xf numFmtId="0" fontId="7" fillId="4" borderId="14" xfId="0" applyFont="1" applyFill="1" applyBorder="1" applyAlignment="1" applyProtection="1">
      <alignment horizontal="center"/>
      <protection locked="0"/>
    </xf>
    <xf numFmtId="0" fontId="7" fillId="4" borderId="15" xfId="0" applyFont="1" applyFill="1" applyBorder="1" applyAlignment="1" applyProtection="1">
      <alignment horizontal="center"/>
      <protection locked="0"/>
    </xf>
    <xf numFmtId="0" fontId="7" fillId="4" borderId="16" xfId="0" applyFont="1" applyFill="1" applyBorder="1" applyAlignment="1" applyProtection="1">
      <alignment horizontal="center"/>
      <protection locked="0"/>
    </xf>
    <xf numFmtId="0" fontId="7" fillId="5" borderId="0" xfId="0" applyFont="1" applyFill="1" applyBorder="1" applyAlignment="1" applyProtection="1">
      <alignment horizontal="left"/>
    </xf>
    <xf numFmtId="0" fontId="7" fillId="5" borderId="28" xfId="0" applyFont="1" applyFill="1" applyBorder="1" applyAlignment="1" applyProtection="1">
      <alignment horizontal="left"/>
    </xf>
    <xf numFmtId="0" fontId="8" fillId="4" borderId="14" xfId="0" applyFont="1" applyFill="1" applyBorder="1" applyAlignment="1" applyProtection="1">
      <alignment horizontal="center" vertical="center" readingOrder="2"/>
      <protection locked="0"/>
    </xf>
    <xf numFmtId="0" fontId="8" fillId="4" borderId="15" xfId="0" applyFont="1" applyFill="1" applyBorder="1" applyAlignment="1" applyProtection="1">
      <alignment horizontal="center" vertical="center" readingOrder="2"/>
      <protection locked="0"/>
    </xf>
    <xf numFmtId="0" fontId="8" fillId="4" borderId="16" xfId="0" applyFont="1" applyFill="1" applyBorder="1" applyAlignment="1" applyProtection="1">
      <alignment horizontal="center" vertical="center" readingOrder="2"/>
      <protection locked="0"/>
    </xf>
    <xf numFmtId="0" fontId="12" fillId="5" borderId="35" xfId="0" applyFont="1" applyFill="1" applyBorder="1" applyAlignment="1" applyProtection="1">
      <alignment horizontal="center" vertical="center" wrapText="1" readingOrder="2"/>
    </xf>
    <xf numFmtId="0" fontId="7" fillId="5" borderId="26" xfId="0" applyFont="1" applyFill="1" applyBorder="1" applyAlignment="1" applyProtection="1">
      <alignment horizontal="center" vertical="center" wrapText="1" readingOrder="2"/>
    </xf>
    <xf numFmtId="0" fontId="7" fillId="5" borderId="23" xfId="0" applyFont="1" applyFill="1" applyBorder="1" applyAlignment="1" applyProtection="1">
      <alignment horizontal="center" vertical="center" wrapText="1" readingOrder="2"/>
    </xf>
    <xf numFmtId="0" fontId="7" fillId="5" borderId="24" xfId="0" applyFont="1" applyFill="1" applyBorder="1" applyAlignment="1" applyProtection="1">
      <alignment horizontal="center" vertical="center" wrapText="1" readingOrder="2"/>
    </xf>
    <xf numFmtId="0" fontId="7" fillId="5" borderId="29" xfId="0" applyFont="1" applyFill="1" applyBorder="1" applyAlignment="1" applyProtection="1">
      <alignment horizontal="left"/>
    </xf>
    <xf numFmtId="0" fontId="7" fillId="5" borderId="18" xfId="0" applyFont="1" applyFill="1" applyBorder="1" applyAlignment="1" applyProtection="1">
      <alignment horizontal="left"/>
    </xf>
    <xf numFmtId="0" fontId="7" fillId="5" borderId="40" xfId="0" applyFont="1" applyFill="1" applyBorder="1" applyAlignment="1" applyProtection="1">
      <alignment horizontal="left"/>
    </xf>
    <xf numFmtId="0" fontId="2" fillId="0" borderId="0" xfId="0" applyFont="1" applyAlignment="1" applyProtection="1">
      <alignment horizontal="center" vertical="center" readingOrder="2"/>
      <protection locked="0"/>
    </xf>
    <xf numFmtId="0" fontId="7" fillId="4" borderId="14" xfId="0" applyFont="1" applyFill="1" applyBorder="1" applyAlignment="1" applyProtection="1">
      <alignment horizontal="right"/>
      <protection locked="0"/>
    </xf>
    <xf numFmtId="0" fontId="7" fillId="4" borderId="15" xfId="0" applyFont="1" applyFill="1" applyBorder="1" applyAlignment="1" applyProtection="1">
      <alignment horizontal="right"/>
      <protection locked="0"/>
    </xf>
    <xf numFmtId="0" fontId="7" fillId="4" borderId="16" xfId="0" applyFont="1" applyFill="1" applyBorder="1" applyAlignment="1" applyProtection="1">
      <alignment horizontal="right"/>
      <protection locked="0"/>
    </xf>
    <xf numFmtId="0" fontId="9" fillId="4" borderId="13" xfId="0" applyFont="1" applyFill="1" applyBorder="1" applyAlignment="1" applyProtection="1">
      <alignment horizontal="center"/>
      <protection locked="0"/>
    </xf>
    <xf numFmtId="0" fontId="7" fillId="4" borderId="13" xfId="0" applyFont="1" applyFill="1" applyBorder="1" applyAlignment="1" applyProtection="1">
      <alignment horizontal="center" vertical="center" readingOrder="2"/>
      <protection locked="0"/>
    </xf>
    <xf numFmtId="0" fontId="6" fillId="5" borderId="23" xfId="0" applyFont="1" applyFill="1" applyBorder="1" applyAlignment="1" applyProtection="1">
      <alignment horizontal="center" vertical="center" wrapText="1" readingOrder="2"/>
    </xf>
    <xf numFmtId="0" fontId="6" fillId="5" borderId="11" xfId="0" applyFont="1" applyFill="1" applyBorder="1" applyAlignment="1" applyProtection="1">
      <alignment horizontal="center" vertical="center" wrapText="1" readingOrder="2"/>
    </xf>
    <xf numFmtId="0" fontId="6" fillId="5" borderId="12" xfId="0" applyFont="1" applyFill="1" applyBorder="1" applyAlignment="1" applyProtection="1">
      <alignment horizontal="center" vertical="center" wrapText="1" readingOrder="2"/>
    </xf>
    <xf numFmtId="0" fontId="7" fillId="5" borderId="17" xfId="0" applyFont="1" applyFill="1" applyBorder="1" applyAlignment="1" applyProtection="1">
      <alignment horizontal="left"/>
    </xf>
    <xf numFmtId="0" fontId="7" fillId="5" borderId="11" xfId="0" applyFont="1" applyFill="1" applyBorder="1" applyAlignment="1" applyProtection="1">
      <alignment horizontal="center" vertical="center" wrapText="1" readingOrder="2"/>
    </xf>
    <xf numFmtId="0" fontId="6" fillId="5" borderId="4" xfId="0" applyFont="1" applyFill="1" applyBorder="1" applyAlignment="1" applyProtection="1">
      <alignment horizontal="center" vertical="center" wrapText="1" readingOrder="2"/>
    </xf>
    <xf numFmtId="0" fontId="9" fillId="5" borderId="0" xfId="0" applyFont="1" applyFill="1" applyBorder="1" applyAlignment="1" applyProtection="1">
      <alignment horizontal="left"/>
    </xf>
    <xf numFmtId="0" fontId="9" fillId="5" borderId="28" xfId="0" applyFont="1" applyFill="1" applyBorder="1" applyAlignment="1" applyProtection="1">
      <alignment horizontal="left"/>
    </xf>
    <xf numFmtId="0" fontId="10" fillId="2" borderId="1" xfId="0" applyFont="1" applyFill="1" applyBorder="1" applyAlignment="1" applyProtection="1">
      <alignment horizontal="center"/>
    </xf>
    <xf numFmtId="0" fontId="10" fillId="0" borderId="4" xfId="0" applyFont="1" applyBorder="1" applyAlignment="1" applyProtection="1">
      <alignment vertical="center" wrapText="1" readingOrder="2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gif"/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47626</xdr:colOff>
      <xdr:row>0</xdr:row>
      <xdr:rowOff>9525</xdr:rowOff>
    </xdr:from>
    <xdr:to>
      <xdr:col>1</xdr:col>
      <xdr:colOff>619126</xdr:colOff>
      <xdr:row>2</xdr:row>
      <xdr:rowOff>209550</xdr:rowOff>
    </xdr:to>
    <xdr:pic>
      <xdr:nvPicPr>
        <xdr:cNvPr id="2" name="תמונה 6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231165624" y="9525"/>
          <a:ext cx="904875" cy="676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17</xdr:col>
      <xdr:colOff>180976</xdr:colOff>
      <xdr:row>0</xdr:row>
      <xdr:rowOff>9525</xdr:rowOff>
    </xdr:from>
    <xdr:to>
      <xdr:col>18</xdr:col>
      <xdr:colOff>228601</xdr:colOff>
      <xdr:row>2</xdr:row>
      <xdr:rowOff>171450</xdr:rowOff>
    </xdr:to>
    <xdr:pic>
      <xdr:nvPicPr>
        <xdr:cNvPr id="3" name="תמונה 2" descr="semelMedina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224574324" y="9525"/>
          <a:ext cx="600075" cy="638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46"/>
  <sheetViews>
    <sheetView rightToLeft="1" tabSelected="1" topLeftCell="A7" workbookViewId="0">
      <selection activeCell="E12" sqref="E12"/>
    </sheetView>
  </sheetViews>
  <sheetFormatPr defaultRowHeight="15" x14ac:dyDescent="0.25"/>
  <cols>
    <col min="1" max="1" width="3.5" style="1" customWidth="1"/>
    <col min="2" max="2" width="7" style="1" customWidth="1"/>
    <col min="3" max="3" width="4.875" style="1" customWidth="1"/>
    <col min="4" max="4" width="3.875" style="1" customWidth="1"/>
    <col min="5" max="5" width="6" style="1" customWidth="1"/>
    <col min="6" max="6" width="3" style="1" customWidth="1"/>
    <col min="7" max="7" width="4.375" style="1" customWidth="1"/>
    <col min="8" max="8" width="3.125" style="1" customWidth="1"/>
    <col min="9" max="9" width="7.25" style="1" customWidth="1"/>
    <col min="10" max="10" width="6.25" style="1" customWidth="1"/>
    <col min="11" max="11" width="6.625" style="1" customWidth="1"/>
    <col min="12" max="12" width="6.375" style="1" customWidth="1"/>
    <col min="13" max="13" width="3.5" style="1" bestFit="1" customWidth="1"/>
    <col min="14" max="14" width="4.875" style="1" customWidth="1"/>
    <col min="15" max="15" width="7.125" style="1" customWidth="1"/>
    <col min="16" max="16" width="3.5" style="1" customWidth="1"/>
    <col min="17" max="17" width="2.5" style="1" customWidth="1"/>
    <col min="18" max="18" width="4.875" style="1" customWidth="1"/>
    <col min="19" max="19" width="4.25" style="1" customWidth="1"/>
    <col min="20" max="20" width="9" style="1"/>
    <col min="21" max="21" width="0" style="1" hidden="1" customWidth="1"/>
    <col min="22" max="16384" width="9" style="1"/>
  </cols>
  <sheetData>
    <row r="1" spans="1:21" ht="22.5" x14ac:dyDescent="0.3">
      <c r="A1" s="102" t="s">
        <v>31</v>
      </c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02"/>
      <c r="M1" s="102"/>
      <c r="N1" s="102"/>
      <c r="O1" s="102"/>
      <c r="P1" s="102"/>
      <c r="Q1" s="102"/>
      <c r="R1" s="102"/>
    </row>
    <row r="2" spans="1:21" x14ac:dyDescent="0.25">
      <c r="A2" s="73"/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</row>
    <row r="3" spans="1:21" ht="18.75" x14ac:dyDescent="0.25">
      <c r="A3" s="126"/>
      <c r="B3" s="126"/>
      <c r="C3" s="126"/>
      <c r="D3" s="126"/>
      <c r="E3" s="126"/>
      <c r="F3" s="126"/>
      <c r="G3" s="126"/>
      <c r="H3" s="126"/>
      <c r="I3" s="126"/>
      <c r="J3" s="126"/>
      <c r="K3" s="126"/>
      <c r="L3" s="126"/>
      <c r="M3" s="126"/>
      <c r="N3" s="126"/>
      <c r="O3" s="126"/>
      <c r="P3" s="126"/>
      <c r="Q3" s="126"/>
      <c r="R3" s="126"/>
    </row>
    <row r="4" spans="1:21" ht="18.75" x14ac:dyDescent="0.25">
      <c r="A4" s="82" t="s">
        <v>16</v>
      </c>
      <c r="B4" s="82"/>
      <c r="C4" s="116"/>
      <c r="D4" s="117"/>
      <c r="E4" s="117"/>
      <c r="F4" s="117"/>
      <c r="G4" s="117"/>
      <c r="H4" s="117"/>
      <c r="I4" s="117"/>
      <c r="J4" s="117"/>
      <c r="K4" s="118"/>
      <c r="L4" s="31"/>
      <c r="M4" s="114" t="s">
        <v>24</v>
      </c>
      <c r="N4" s="114"/>
      <c r="O4" s="115"/>
      <c r="P4" s="111"/>
      <c r="Q4" s="112"/>
      <c r="R4" s="112"/>
      <c r="S4" s="113"/>
    </row>
    <row r="5" spans="1:21" ht="18" customHeight="1" x14ac:dyDescent="0.25">
      <c r="A5" s="82" t="s">
        <v>17</v>
      </c>
      <c r="B5" s="82"/>
      <c r="C5" s="82"/>
      <c r="D5" s="82"/>
      <c r="E5" s="111"/>
      <c r="F5" s="112"/>
      <c r="G5" s="112"/>
      <c r="H5" s="112"/>
      <c r="I5" s="112"/>
      <c r="J5" s="113"/>
      <c r="K5" s="32"/>
      <c r="L5" s="31"/>
      <c r="M5" s="114" t="s">
        <v>21</v>
      </c>
      <c r="N5" s="114"/>
      <c r="O5" s="115"/>
      <c r="P5" s="111"/>
      <c r="Q5" s="112"/>
      <c r="R5" s="112"/>
      <c r="S5" s="113"/>
    </row>
    <row r="6" spans="1:21" ht="18" customHeight="1" x14ac:dyDescent="0.25">
      <c r="A6" s="82" t="s">
        <v>18</v>
      </c>
      <c r="B6" s="82"/>
      <c r="C6" s="82"/>
      <c r="D6" s="127"/>
      <c r="E6" s="128"/>
      <c r="F6" s="128"/>
      <c r="G6" s="128"/>
      <c r="H6" s="128"/>
      <c r="I6" s="128"/>
      <c r="J6" s="129"/>
      <c r="K6" s="33"/>
      <c r="L6" s="33"/>
      <c r="M6" s="34"/>
      <c r="N6" s="35"/>
      <c r="O6" s="35"/>
      <c r="P6" s="35"/>
      <c r="Q6" s="35"/>
      <c r="R6" s="36"/>
      <c r="S6" s="37"/>
    </row>
    <row r="7" spans="1:21" ht="18" customHeight="1" x14ac:dyDescent="0.25">
      <c r="A7" s="82" t="s">
        <v>25</v>
      </c>
      <c r="B7" s="82"/>
      <c r="C7" s="111" t="s">
        <v>23</v>
      </c>
      <c r="D7" s="112"/>
      <c r="E7" s="112"/>
      <c r="F7" s="113"/>
      <c r="G7" s="123" t="s">
        <v>32</v>
      </c>
      <c r="H7" s="124"/>
      <c r="I7" s="125"/>
      <c r="J7" s="38" t="s">
        <v>42</v>
      </c>
      <c r="K7" s="135" t="s">
        <v>43</v>
      </c>
      <c r="L7" s="114"/>
      <c r="M7" s="111"/>
      <c r="N7" s="113"/>
      <c r="O7" s="138" t="s">
        <v>34</v>
      </c>
      <c r="P7" s="138"/>
      <c r="Q7" s="138"/>
      <c r="R7" s="139"/>
      <c r="S7" s="57">
        <v>1</v>
      </c>
    </row>
    <row r="8" spans="1:21" ht="16.5" thickBot="1" x14ac:dyDescent="0.3">
      <c r="A8" s="46"/>
      <c r="B8" s="39"/>
      <c r="C8" s="131"/>
      <c r="D8" s="131"/>
      <c r="E8" s="40"/>
      <c r="F8" s="39"/>
      <c r="G8" s="39"/>
      <c r="H8" s="39"/>
      <c r="I8" s="39"/>
      <c r="J8" s="130"/>
      <c r="K8" s="130"/>
      <c r="L8" s="39"/>
      <c r="M8" s="41"/>
      <c r="N8" s="41"/>
      <c r="O8" s="41"/>
      <c r="P8" s="41"/>
      <c r="Q8" s="41"/>
      <c r="R8" s="41"/>
      <c r="S8" s="42"/>
    </row>
    <row r="9" spans="1:21" ht="30.75" customHeight="1" thickBot="1" x14ac:dyDescent="0.3">
      <c r="A9" s="87" t="s">
        <v>0</v>
      </c>
      <c r="B9" s="87" t="s">
        <v>1</v>
      </c>
      <c r="C9" s="87" t="s">
        <v>2</v>
      </c>
      <c r="D9" s="87" t="s">
        <v>3</v>
      </c>
      <c r="E9" s="87" t="s">
        <v>33</v>
      </c>
      <c r="F9" s="101" t="s">
        <v>4</v>
      </c>
      <c r="G9" s="100"/>
      <c r="H9" s="83" t="s">
        <v>5</v>
      </c>
      <c r="I9" s="83"/>
      <c r="J9" s="83"/>
      <c r="K9" s="83" t="s">
        <v>6</v>
      </c>
      <c r="L9" s="83"/>
      <c r="M9" s="99" t="s">
        <v>7</v>
      </c>
      <c r="N9" s="100"/>
      <c r="O9" s="99" t="s">
        <v>8</v>
      </c>
      <c r="P9" s="101"/>
      <c r="Q9" s="101"/>
      <c r="R9" s="83" t="s">
        <v>22</v>
      </c>
      <c r="S9" s="45" t="s">
        <v>35</v>
      </c>
    </row>
    <row r="10" spans="1:21" ht="15.75" thickBot="1" x14ac:dyDescent="0.3">
      <c r="A10" s="88"/>
      <c r="B10" s="88"/>
      <c r="C10" s="88"/>
      <c r="D10" s="88"/>
      <c r="E10" s="88"/>
      <c r="F10" s="43" t="s">
        <v>9</v>
      </c>
      <c r="G10" s="44" t="s">
        <v>10</v>
      </c>
      <c r="H10" s="84" t="s">
        <v>11</v>
      </c>
      <c r="I10" s="85"/>
      <c r="J10" s="86"/>
      <c r="K10" s="44" t="s">
        <v>19</v>
      </c>
      <c r="L10" s="44" t="s">
        <v>20</v>
      </c>
      <c r="M10" s="97" t="s">
        <v>11</v>
      </c>
      <c r="N10" s="98"/>
      <c r="O10" s="97" t="s">
        <v>11</v>
      </c>
      <c r="P10" s="119"/>
      <c r="Q10" s="119"/>
      <c r="R10" s="83"/>
      <c r="S10" s="24">
        <f>IF($K$11&gt;$L$11,"خطأ في الحصص المنقولة",IF(AND(MOD($K$15,$Q$12)=0,MOD($L$11,$Q$12)=0,MOD($K$11,$Q$12)=0),$K$11/$Q$12,IF(AND(MOD($L$11,5)=0,MOD($K$11,5)=0,MOD($K$15,5)=0),$K$11/5,IF(AND(MOD($L$11,4)=0,MOD($K$11,4)=0,MOD($K$15,4)=0),$K$11/4,IF(AND(MOD($L$11,3)=0,MOD($K$11,3)=0,MOD($K$15,3)=0),$K$11/3,IF(AND(MOD($L$11,2)=0,MOD($K$11,2)=0,MOD($K$15,2)=0),$K$11/2,$K$11))))))</f>
        <v>1</v>
      </c>
    </row>
    <row r="11" spans="1:21" ht="15.75" thickBot="1" x14ac:dyDescent="0.3">
      <c r="A11" s="3">
        <v>1</v>
      </c>
      <c r="B11" s="4" t="s">
        <v>36</v>
      </c>
      <c r="C11" s="4">
        <v>12345</v>
      </c>
      <c r="D11" s="4">
        <v>1</v>
      </c>
      <c r="E11" s="5">
        <v>20000</v>
      </c>
      <c r="F11" s="6">
        <v>234</v>
      </c>
      <c r="G11" s="7">
        <v>100</v>
      </c>
      <c r="H11" s="94">
        <f>IF($E$11="","",E11*G11+((E11*F11)/1000))</f>
        <v>2004680</v>
      </c>
      <c r="I11" s="95"/>
      <c r="J11" s="96"/>
      <c r="K11" s="8">
        <v>2</v>
      </c>
      <c r="L11" s="7">
        <v>6</v>
      </c>
      <c r="M11" s="89">
        <f>IF(H11&gt;0,H11*K11/L11,0)</f>
        <v>668226.66666666663</v>
      </c>
      <c r="N11" s="90"/>
      <c r="O11" s="89">
        <f>M11*$S$7/100</f>
        <v>6682.2666666666664</v>
      </c>
      <c r="P11" s="93"/>
      <c r="Q11" s="93"/>
      <c r="R11" s="9"/>
      <c r="S11" s="24">
        <f>IF($K$11&gt;$L$11,"خطأ في الحصص المنقولة",IF(AND(MOD($K$15,$Q$12)=0,MOD($L$11,$Q$12)=0,MOD($K$11,$Q$12)=0),$L$11/$Q$12,IF(AND(MOD($L$11,5)=0,MOD($K$11,5)=0,MOD($K$15,5)=0),$L$11/5,IF(AND(MOD($L$11,4)=0,MOD($K$11,4)=0,MOD($K$15,4)=0),$L$11/4,IF(AND(MOD($L$11,3)=0,MOD($K$11,3)=0,MOD($K$15,3)=0),$L$11/3,IF(AND(MOD($L$11,2)=0,MOD($K$11,2)=0,MOD($L$11,2)=0),$L$11/2,$L$11))))))</f>
        <v>3</v>
      </c>
    </row>
    <row r="12" spans="1:21" ht="15.75" thickBot="1" x14ac:dyDescent="0.3">
      <c r="A12" s="10"/>
      <c r="B12" s="11"/>
      <c r="C12" s="11"/>
      <c r="D12" s="11"/>
      <c r="E12" s="11"/>
      <c r="F12" s="11"/>
      <c r="G12" s="11"/>
      <c r="H12" s="11"/>
      <c r="I12" s="11" t="s">
        <v>44</v>
      </c>
      <c r="J12" s="66" t="str">
        <f>IF($K$11&gt;$L$11,"خطأ في الحصص المنقولة","")</f>
        <v/>
      </c>
      <c r="K12" s="91"/>
      <c r="L12" s="91"/>
      <c r="M12" s="92"/>
      <c r="N12" s="11"/>
      <c r="O12" s="11"/>
      <c r="P12" s="11"/>
      <c r="Q12" s="47">
        <f>$K$11*$K$15/$R$12</f>
        <v>2</v>
      </c>
      <c r="R12" s="47">
        <f>LCM($K$15,$K$11)</f>
        <v>144</v>
      </c>
      <c r="S12" s="24">
        <f>IF($K$11&gt;$L$11,"خطأ في الحصص المنقولة",IF(AND(MOD($K$15,$Q$12)=0,MOD($L$11,$Q$12)=0,MOD($K$11,$Q$12)=0),$K$15/$Q$12,IF(AND(MOD($L$11,5)=0,MOD($K$11,5)=0,MOD($K$15,5)=0),$K$15/5,IF(AND(MOD($L$11,4)=0,MOD($K$11,4)=0,MOD($K$15,4)=0),$K$15/4,IF(AND(MOD($L$11,3)=0,MOD($K$11,3)=0,MOD($K$15,3)=0),$K$15/3,IF(AND(MOD($L$11,2)=0,MOD($K$11,2)=0,MOD($K$15,2)=0),$K$15/2,$K$15))))))</f>
        <v>72</v>
      </c>
    </row>
    <row r="13" spans="1:21" ht="16.5" customHeight="1" thickBot="1" x14ac:dyDescent="0.3">
      <c r="A13" s="103" t="s">
        <v>0</v>
      </c>
      <c r="B13" s="105" t="s">
        <v>12</v>
      </c>
      <c r="C13" s="106"/>
      <c r="D13" s="106"/>
      <c r="E13" s="106"/>
      <c r="F13" s="107"/>
      <c r="G13" s="105" t="s">
        <v>13</v>
      </c>
      <c r="H13" s="106"/>
      <c r="I13" s="120" t="s">
        <v>40</v>
      </c>
      <c r="J13" s="121" t="s">
        <v>14</v>
      </c>
      <c r="K13" s="122"/>
      <c r="L13" s="136" t="s">
        <v>15</v>
      </c>
      <c r="M13" s="136"/>
      <c r="N13" s="136"/>
      <c r="O13" s="48"/>
      <c r="P13" s="49"/>
      <c r="Q13" s="49"/>
      <c r="R13" s="49"/>
      <c r="S13" s="50"/>
    </row>
    <row r="14" spans="1:21" ht="36" customHeight="1" thickBot="1" x14ac:dyDescent="0.3">
      <c r="A14" s="104"/>
      <c r="B14" s="108"/>
      <c r="C14" s="109"/>
      <c r="D14" s="109"/>
      <c r="E14" s="109"/>
      <c r="F14" s="110"/>
      <c r="G14" s="108"/>
      <c r="H14" s="109"/>
      <c r="I14" s="120"/>
      <c r="J14" s="51" t="s">
        <v>19</v>
      </c>
      <c r="K14" s="52" t="s">
        <v>20</v>
      </c>
      <c r="L14" s="53" t="s">
        <v>19</v>
      </c>
      <c r="M14" s="137" t="s">
        <v>20</v>
      </c>
      <c r="N14" s="133"/>
      <c r="O14" s="54" t="s">
        <v>41</v>
      </c>
      <c r="P14" s="132" t="s">
        <v>19</v>
      </c>
      <c r="Q14" s="133"/>
      <c r="R14" s="134"/>
      <c r="S14" s="55" t="s">
        <v>20</v>
      </c>
    </row>
    <row r="15" spans="1:21" ht="15.75" thickBot="1" x14ac:dyDescent="0.3">
      <c r="A15" s="56">
        <f>ROW(A15)-14</f>
        <v>1</v>
      </c>
      <c r="B15" s="58"/>
      <c r="C15" s="59"/>
      <c r="D15" s="59"/>
      <c r="E15" s="59"/>
      <c r="F15" s="60"/>
      <c r="G15" s="58" t="s">
        <v>37</v>
      </c>
      <c r="H15" s="59"/>
      <c r="I15" s="12"/>
      <c r="J15" s="13">
        <v>1</v>
      </c>
      <c r="K15" s="12">
        <v>144</v>
      </c>
      <c r="L15" s="25">
        <f>IF($K$11&gt;$L$11,"",IF(G15="نقل ارث",$S$10*J15,IF(G15="تبديل",$S$12*I15,IF(G15="نقل ارث وتبديل",$S$10*J15+I15*$S$12," "))))</f>
        <v>1</v>
      </c>
      <c r="M15" s="66">
        <f>IF($K$11&lt;J15,"خطأ في الحصص الارثية",IF(AND(J15="",I15=""),"",$S$11*$K$15))</f>
        <v>432</v>
      </c>
      <c r="N15" s="67"/>
      <c r="O15" s="26">
        <f>IF(J15="","",$O$11*J15/$K$15)</f>
        <v>46.404629629629625</v>
      </c>
      <c r="P15" s="62"/>
      <c r="Q15" s="62"/>
      <c r="R15" s="63"/>
      <c r="S15" s="16"/>
      <c r="U15" s="141" t="s">
        <v>37</v>
      </c>
    </row>
    <row r="16" spans="1:21" ht="15.75" customHeight="1" thickBot="1" x14ac:dyDescent="0.3">
      <c r="A16" s="56">
        <f t="shared" ref="A16:A21" si="0">ROW(A16)-14</f>
        <v>2</v>
      </c>
      <c r="B16" s="58"/>
      <c r="C16" s="59"/>
      <c r="D16" s="59"/>
      <c r="E16" s="59"/>
      <c r="F16" s="60"/>
      <c r="G16" s="58" t="s">
        <v>39</v>
      </c>
      <c r="H16" s="59"/>
      <c r="I16" s="12">
        <v>1</v>
      </c>
      <c r="J16" s="13">
        <v>1</v>
      </c>
      <c r="K16" s="27">
        <f>IF(J16="","",$K$15)</f>
        <v>144</v>
      </c>
      <c r="L16" s="25">
        <f t="shared" ref="L16:L42" si="1">IF($K$11&gt;$L$11,"",IF(G16="نقل ارث",$S$10*J16,IF(G16="تبديل",$S$12*I16,IF(G16="نقل ارث وتبديل",$S$10*J16+I16*$S$12," "))))</f>
        <v>73</v>
      </c>
      <c r="M16" s="66">
        <f t="shared" ref="M16:M42" si="2">IF($K$11&lt;J16,"خطأ في الحصص الارثية",IF(AND(J16="",I16=""),"",$S$11*$K$15))</f>
        <v>432</v>
      </c>
      <c r="N16" s="67"/>
      <c r="O16" s="26">
        <f t="shared" ref="O16:O42" si="3">IF(J16="","",$O$11*J16/$K$15)</f>
        <v>46.404629629629625</v>
      </c>
      <c r="P16" s="62"/>
      <c r="Q16" s="62"/>
      <c r="R16" s="63"/>
      <c r="S16" s="18"/>
      <c r="U16" s="141" t="s">
        <v>39</v>
      </c>
    </row>
    <row r="17" spans="1:22" ht="15.75" thickBot="1" x14ac:dyDescent="0.3">
      <c r="A17" s="56">
        <f t="shared" si="0"/>
        <v>3</v>
      </c>
      <c r="B17" s="58"/>
      <c r="C17" s="59"/>
      <c r="D17" s="59"/>
      <c r="E17" s="59"/>
      <c r="F17" s="60"/>
      <c r="G17" s="58" t="s">
        <v>38</v>
      </c>
      <c r="H17" s="59"/>
      <c r="I17" s="12">
        <v>2</v>
      </c>
      <c r="J17" s="13"/>
      <c r="K17" s="27" t="str">
        <f t="shared" ref="K17:K42" si="4">IF(J17="","",$K$15)</f>
        <v/>
      </c>
      <c r="L17" s="25">
        <f t="shared" si="1"/>
        <v>144</v>
      </c>
      <c r="M17" s="66">
        <f t="shared" si="2"/>
        <v>432</v>
      </c>
      <c r="N17" s="67"/>
      <c r="O17" s="26" t="str">
        <f t="shared" si="3"/>
        <v/>
      </c>
      <c r="P17" s="62"/>
      <c r="Q17" s="62"/>
      <c r="R17" s="63"/>
      <c r="S17" s="18"/>
      <c r="U17" s="141" t="s">
        <v>38</v>
      </c>
    </row>
    <row r="18" spans="1:22" ht="15.75" thickBot="1" x14ac:dyDescent="0.3">
      <c r="A18" s="56">
        <f t="shared" si="0"/>
        <v>4</v>
      </c>
      <c r="B18" s="58"/>
      <c r="C18" s="59"/>
      <c r="D18" s="59"/>
      <c r="E18" s="59"/>
      <c r="F18" s="60"/>
      <c r="G18" s="58"/>
      <c r="H18" s="59"/>
      <c r="I18" s="12"/>
      <c r="J18" s="13"/>
      <c r="K18" s="27" t="str">
        <f t="shared" si="4"/>
        <v/>
      </c>
      <c r="L18" s="25" t="str">
        <f t="shared" si="1"/>
        <v xml:space="preserve"> </v>
      </c>
      <c r="M18" s="66" t="str">
        <f t="shared" ref="M18:M19" si="5">IF($K$11&lt;J18,"خطأ في الحصص الارثية",IF(AND(J18="",I18=""),"",$S$11*$K$15))</f>
        <v/>
      </c>
      <c r="N18" s="67"/>
      <c r="O18" s="26" t="str">
        <f t="shared" si="3"/>
        <v/>
      </c>
      <c r="P18" s="62"/>
      <c r="Q18" s="62"/>
      <c r="R18" s="63"/>
      <c r="S18" s="18"/>
      <c r="U18" s="141"/>
    </row>
    <row r="19" spans="1:22" ht="15.75" customHeight="1" thickBot="1" x14ac:dyDescent="0.3">
      <c r="A19" s="56">
        <f t="shared" si="0"/>
        <v>5</v>
      </c>
      <c r="B19" s="58"/>
      <c r="C19" s="59"/>
      <c r="D19" s="59"/>
      <c r="E19" s="59"/>
      <c r="F19" s="60"/>
      <c r="G19" s="58"/>
      <c r="H19" s="59"/>
      <c r="I19" s="12"/>
      <c r="J19" s="13"/>
      <c r="K19" s="27" t="str">
        <f t="shared" si="4"/>
        <v/>
      </c>
      <c r="L19" s="25" t="str">
        <f t="shared" si="1"/>
        <v xml:space="preserve"> </v>
      </c>
      <c r="M19" s="66" t="str">
        <f t="shared" si="5"/>
        <v/>
      </c>
      <c r="N19" s="67"/>
      <c r="O19" s="26" t="str">
        <f t="shared" si="3"/>
        <v/>
      </c>
      <c r="P19" s="62"/>
      <c r="Q19" s="62"/>
      <c r="R19" s="63"/>
      <c r="S19" s="18"/>
    </row>
    <row r="20" spans="1:22" ht="15.75" customHeight="1" thickBot="1" x14ac:dyDescent="0.3">
      <c r="A20" s="56">
        <f t="shared" si="0"/>
        <v>6</v>
      </c>
      <c r="B20" s="58"/>
      <c r="C20" s="59"/>
      <c r="D20" s="59"/>
      <c r="E20" s="59"/>
      <c r="F20" s="60"/>
      <c r="G20" s="58"/>
      <c r="H20" s="59"/>
      <c r="I20" s="12"/>
      <c r="J20" s="13"/>
      <c r="K20" s="27" t="str">
        <f t="shared" si="4"/>
        <v/>
      </c>
      <c r="L20" s="25" t="str">
        <f t="shared" si="1"/>
        <v xml:space="preserve"> </v>
      </c>
      <c r="M20" s="66" t="str">
        <f t="shared" si="2"/>
        <v/>
      </c>
      <c r="N20" s="67"/>
      <c r="O20" s="26" t="str">
        <f t="shared" si="3"/>
        <v/>
      </c>
      <c r="P20" s="62"/>
      <c r="Q20" s="62"/>
      <c r="R20" s="63"/>
      <c r="S20" s="18"/>
    </row>
    <row r="21" spans="1:22" ht="15.75" customHeight="1" thickBot="1" x14ac:dyDescent="0.3">
      <c r="A21" s="56">
        <f t="shared" si="0"/>
        <v>7</v>
      </c>
      <c r="B21" s="58"/>
      <c r="C21" s="59"/>
      <c r="D21" s="59"/>
      <c r="E21" s="59"/>
      <c r="F21" s="60"/>
      <c r="G21" s="58"/>
      <c r="H21" s="59"/>
      <c r="I21" s="12"/>
      <c r="J21" s="13"/>
      <c r="K21" s="27" t="str">
        <f t="shared" si="4"/>
        <v/>
      </c>
      <c r="L21" s="25" t="str">
        <f t="shared" si="1"/>
        <v xml:space="preserve"> </v>
      </c>
      <c r="M21" s="66" t="str">
        <f t="shared" si="2"/>
        <v/>
      </c>
      <c r="N21" s="67"/>
      <c r="O21" s="26" t="str">
        <f t="shared" si="3"/>
        <v/>
      </c>
      <c r="P21" s="62"/>
      <c r="Q21" s="62"/>
      <c r="R21" s="63"/>
      <c r="S21" s="18"/>
    </row>
    <row r="22" spans="1:22" ht="15.75" customHeight="1" thickBot="1" x14ac:dyDescent="0.3">
      <c r="A22" s="56">
        <f t="shared" ref="A22:A42" si="6">ROW(A22)-14</f>
        <v>8</v>
      </c>
      <c r="B22" s="58"/>
      <c r="C22" s="59"/>
      <c r="D22" s="59"/>
      <c r="E22" s="59"/>
      <c r="F22" s="60"/>
      <c r="G22" s="58"/>
      <c r="H22" s="59"/>
      <c r="I22" s="12"/>
      <c r="J22" s="13"/>
      <c r="K22" s="27" t="str">
        <f t="shared" si="4"/>
        <v/>
      </c>
      <c r="L22" s="25" t="str">
        <f t="shared" si="1"/>
        <v xml:space="preserve"> </v>
      </c>
      <c r="M22" s="66" t="str">
        <f t="shared" si="2"/>
        <v/>
      </c>
      <c r="N22" s="67"/>
      <c r="O22" s="26" t="str">
        <f t="shared" si="3"/>
        <v/>
      </c>
      <c r="P22" s="62"/>
      <c r="Q22" s="62"/>
      <c r="R22" s="63"/>
      <c r="S22" s="18"/>
    </row>
    <row r="23" spans="1:22" ht="15.75" customHeight="1" thickBot="1" x14ac:dyDescent="0.3">
      <c r="A23" s="56">
        <f t="shared" si="6"/>
        <v>9</v>
      </c>
      <c r="B23" s="58"/>
      <c r="C23" s="59"/>
      <c r="D23" s="59"/>
      <c r="E23" s="59"/>
      <c r="F23" s="60"/>
      <c r="G23" s="58"/>
      <c r="H23" s="59"/>
      <c r="I23" s="12"/>
      <c r="J23" s="13"/>
      <c r="K23" s="27" t="str">
        <f t="shared" si="4"/>
        <v/>
      </c>
      <c r="L23" s="25" t="str">
        <f t="shared" si="1"/>
        <v xml:space="preserve"> </v>
      </c>
      <c r="M23" s="66" t="str">
        <f t="shared" si="2"/>
        <v/>
      </c>
      <c r="N23" s="67"/>
      <c r="O23" s="26" t="str">
        <f t="shared" si="3"/>
        <v/>
      </c>
      <c r="P23" s="62"/>
      <c r="Q23" s="62"/>
      <c r="R23" s="63"/>
      <c r="S23" s="18"/>
      <c r="U23" s="2"/>
    </row>
    <row r="24" spans="1:22" ht="15.75" customHeight="1" thickBot="1" x14ac:dyDescent="0.3">
      <c r="A24" s="56">
        <f t="shared" si="6"/>
        <v>10</v>
      </c>
      <c r="B24" s="58"/>
      <c r="C24" s="59"/>
      <c r="D24" s="59"/>
      <c r="E24" s="59"/>
      <c r="F24" s="60"/>
      <c r="G24" s="58"/>
      <c r="H24" s="59"/>
      <c r="I24" s="12"/>
      <c r="J24" s="13"/>
      <c r="K24" s="27" t="str">
        <f t="shared" si="4"/>
        <v/>
      </c>
      <c r="L24" s="25" t="str">
        <f t="shared" si="1"/>
        <v xml:space="preserve"> </v>
      </c>
      <c r="M24" s="66" t="str">
        <f t="shared" si="2"/>
        <v/>
      </c>
      <c r="N24" s="67"/>
      <c r="O24" s="26" t="str">
        <f t="shared" si="3"/>
        <v/>
      </c>
      <c r="P24" s="62"/>
      <c r="Q24" s="62"/>
      <c r="R24" s="63"/>
      <c r="S24" s="18"/>
    </row>
    <row r="25" spans="1:22" ht="15.75" customHeight="1" thickBot="1" x14ac:dyDescent="0.3">
      <c r="A25" s="56">
        <f t="shared" si="6"/>
        <v>11</v>
      </c>
      <c r="B25" s="58"/>
      <c r="C25" s="59"/>
      <c r="D25" s="59"/>
      <c r="E25" s="59"/>
      <c r="F25" s="60"/>
      <c r="G25" s="58"/>
      <c r="H25" s="59"/>
      <c r="I25" s="12"/>
      <c r="J25" s="13"/>
      <c r="K25" s="27" t="str">
        <f t="shared" si="4"/>
        <v/>
      </c>
      <c r="L25" s="25" t="str">
        <f t="shared" si="1"/>
        <v xml:space="preserve"> </v>
      </c>
      <c r="M25" s="66" t="str">
        <f t="shared" si="2"/>
        <v/>
      </c>
      <c r="N25" s="67"/>
      <c r="O25" s="26" t="str">
        <f t="shared" si="3"/>
        <v/>
      </c>
      <c r="P25" s="62"/>
      <c r="Q25" s="62"/>
      <c r="R25" s="63"/>
      <c r="S25" s="18"/>
    </row>
    <row r="26" spans="1:22" ht="15.75" customHeight="1" thickBot="1" x14ac:dyDescent="0.3">
      <c r="A26" s="56">
        <f t="shared" si="6"/>
        <v>12</v>
      </c>
      <c r="B26" s="58"/>
      <c r="C26" s="59"/>
      <c r="D26" s="59"/>
      <c r="E26" s="59"/>
      <c r="F26" s="60"/>
      <c r="G26" s="58"/>
      <c r="H26" s="59"/>
      <c r="I26" s="12"/>
      <c r="J26" s="13"/>
      <c r="K26" s="27" t="str">
        <f t="shared" si="4"/>
        <v/>
      </c>
      <c r="L26" s="25" t="str">
        <f t="shared" si="1"/>
        <v xml:space="preserve"> </v>
      </c>
      <c r="M26" s="66" t="str">
        <f t="shared" si="2"/>
        <v/>
      </c>
      <c r="N26" s="67"/>
      <c r="O26" s="26" t="str">
        <f t="shared" si="3"/>
        <v/>
      </c>
      <c r="P26" s="62"/>
      <c r="Q26" s="62"/>
      <c r="R26" s="63"/>
      <c r="S26" s="18"/>
      <c r="V26" s="19"/>
    </row>
    <row r="27" spans="1:22" ht="15.75" customHeight="1" thickBot="1" x14ac:dyDescent="0.3">
      <c r="A27" s="56">
        <f t="shared" si="6"/>
        <v>13</v>
      </c>
      <c r="B27" s="58"/>
      <c r="C27" s="59"/>
      <c r="D27" s="59"/>
      <c r="E27" s="59"/>
      <c r="F27" s="60"/>
      <c r="G27" s="58"/>
      <c r="H27" s="59"/>
      <c r="I27" s="12"/>
      <c r="J27" s="13"/>
      <c r="K27" s="27" t="str">
        <f t="shared" si="4"/>
        <v/>
      </c>
      <c r="L27" s="25" t="str">
        <f t="shared" si="1"/>
        <v xml:space="preserve"> </v>
      </c>
      <c r="M27" s="66" t="str">
        <f t="shared" si="2"/>
        <v/>
      </c>
      <c r="N27" s="67"/>
      <c r="O27" s="26" t="str">
        <f t="shared" si="3"/>
        <v/>
      </c>
      <c r="P27" s="62"/>
      <c r="Q27" s="62"/>
      <c r="R27" s="63"/>
      <c r="S27" s="18"/>
    </row>
    <row r="28" spans="1:22" ht="15.75" customHeight="1" thickBot="1" x14ac:dyDescent="0.3">
      <c r="A28" s="56">
        <f t="shared" si="6"/>
        <v>14</v>
      </c>
      <c r="B28" s="58"/>
      <c r="C28" s="59"/>
      <c r="D28" s="59"/>
      <c r="E28" s="59"/>
      <c r="F28" s="60"/>
      <c r="G28" s="58"/>
      <c r="H28" s="59"/>
      <c r="I28" s="12"/>
      <c r="J28" s="13"/>
      <c r="K28" s="27" t="str">
        <f t="shared" si="4"/>
        <v/>
      </c>
      <c r="L28" s="25" t="str">
        <f t="shared" si="1"/>
        <v xml:space="preserve"> </v>
      </c>
      <c r="M28" s="66" t="str">
        <f t="shared" si="2"/>
        <v/>
      </c>
      <c r="N28" s="67"/>
      <c r="O28" s="26" t="str">
        <f t="shared" si="3"/>
        <v/>
      </c>
      <c r="P28" s="62"/>
      <c r="Q28" s="62"/>
      <c r="R28" s="63"/>
      <c r="S28" s="18"/>
    </row>
    <row r="29" spans="1:22" ht="15.75" customHeight="1" thickBot="1" x14ac:dyDescent="0.3">
      <c r="A29" s="56">
        <f t="shared" si="6"/>
        <v>15</v>
      </c>
      <c r="B29" s="58"/>
      <c r="C29" s="59"/>
      <c r="D29" s="59"/>
      <c r="E29" s="59"/>
      <c r="F29" s="60"/>
      <c r="G29" s="58"/>
      <c r="H29" s="59"/>
      <c r="I29" s="12"/>
      <c r="J29" s="13"/>
      <c r="K29" s="27" t="str">
        <f t="shared" si="4"/>
        <v/>
      </c>
      <c r="L29" s="25" t="str">
        <f t="shared" si="1"/>
        <v xml:space="preserve"> </v>
      </c>
      <c r="M29" s="66" t="str">
        <f t="shared" si="2"/>
        <v/>
      </c>
      <c r="N29" s="67"/>
      <c r="O29" s="26" t="str">
        <f t="shared" si="3"/>
        <v/>
      </c>
      <c r="P29" s="62"/>
      <c r="Q29" s="62"/>
      <c r="R29" s="63"/>
      <c r="S29" s="18"/>
    </row>
    <row r="30" spans="1:22" ht="15.75" customHeight="1" thickBot="1" x14ac:dyDescent="0.3">
      <c r="A30" s="56">
        <f t="shared" si="6"/>
        <v>16</v>
      </c>
      <c r="B30" s="58"/>
      <c r="C30" s="59"/>
      <c r="D30" s="59"/>
      <c r="E30" s="59"/>
      <c r="F30" s="60"/>
      <c r="G30" s="58"/>
      <c r="H30" s="59"/>
      <c r="I30" s="12"/>
      <c r="J30" s="13"/>
      <c r="K30" s="27" t="str">
        <f t="shared" si="4"/>
        <v/>
      </c>
      <c r="L30" s="25" t="str">
        <f t="shared" si="1"/>
        <v xml:space="preserve"> </v>
      </c>
      <c r="M30" s="66" t="str">
        <f t="shared" si="2"/>
        <v/>
      </c>
      <c r="N30" s="67"/>
      <c r="O30" s="26" t="str">
        <f t="shared" si="3"/>
        <v/>
      </c>
      <c r="P30" s="62"/>
      <c r="Q30" s="62"/>
      <c r="R30" s="63"/>
      <c r="S30" s="18"/>
    </row>
    <row r="31" spans="1:22" ht="15.75" customHeight="1" thickBot="1" x14ac:dyDescent="0.3">
      <c r="A31" s="56">
        <f t="shared" si="6"/>
        <v>17</v>
      </c>
      <c r="B31" s="58"/>
      <c r="C31" s="59"/>
      <c r="D31" s="59"/>
      <c r="E31" s="59"/>
      <c r="F31" s="60"/>
      <c r="G31" s="58"/>
      <c r="H31" s="59"/>
      <c r="I31" s="12"/>
      <c r="J31" s="13"/>
      <c r="K31" s="27" t="str">
        <f t="shared" si="4"/>
        <v/>
      </c>
      <c r="L31" s="25" t="str">
        <f t="shared" si="1"/>
        <v xml:space="preserve"> </v>
      </c>
      <c r="M31" s="66" t="str">
        <f t="shared" si="2"/>
        <v/>
      </c>
      <c r="N31" s="67"/>
      <c r="O31" s="26" t="str">
        <f>IF(J31="","",$O$11*J31/$K$15)</f>
        <v/>
      </c>
      <c r="P31" s="62"/>
      <c r="Q31" s="62"/>
      <c r="R31" s="63"/>
      <c r="S31" s="18"/>
    </row>
    <row r="32" spans="1:22" ht="15.75" customHeight="1" thickBot="1" x14ac:dyDescent="0.3">
      <c r="A32" s="56">
        <f t="shared" si="6"/>
        <v>18</v>
      </c>
      <c r="B32" s="58"/>
      <c r="C32" s="59"/>
      <c r="D32" s="59"/>
      <c r="E32" s="59"/>
      <c r="F32" s="60"/>
      <c r="G32" s="58"/>
      <c r="H32" s="59"/>
      <c r="I32" s="12"/>
      <c r="J32" s="13"/>
      <c r="K32" s="27" t="str">
        <f t="shared" si="4"/>
        <v/>
      </c>
      <c r="L32" s="25" t="str">
        <f t="shared" si="1"/>
        <v xml:space="preserve"> </v>
      </c>
      <c r="M32" s="66" t="str">
        <f t="shared" si="2"/>
        <v/>
      </c>
      <c r="N32" s="67"/>
      <c r="O32" s="26" t="str">
        <f t="shared" si="3"/>
        <v/>
      </c>
      <c r="P32" s="62"/>
      <c r="Q32" s="62"/>
      <c r="R32" s="63"/>
      <c r="S32" s="18"/>
    </row>
    <row r="33" spans="1:19" ht="15.75" customHeight="1" thickBot="1" x14ac:dyDescent="0.3">
      <c r="A33" s="56">
        <f t="shared" si="6"/>
        <v>19</v>
      </c>
      <c r="B33" s="58"/>
      <c r="C33" s="59"/>
      <c r="D33" s="59"/>
      <c r="E33" s="59"/>
      <c r="F33" s="60"/>
      <c r="G33" s="58"/>
      <c r="H33" s="59"/>
      <c r="I33" s="12"/>
      <c r="J33" s="13"/>
      <c r="K33" s="27" t="str">
        <f t="shared" ref="K33" si="7">IF(J33="","",$K$15)</f>
        <v/>
      </c>
      <c r="L33" s="25" t="str">
        <f t="shared" ref="L33" si="8">IF($K$11&gt;$L$11,"",IF(G33="نقل ارث",$S$10*J33,IF(G33="تبديل",$S$12*I33,IF(G33="نقل ارث وتبديل",$S$10*J33+I33*$S$12," "))))</f>
        <v xml:space="preserve"> </v>
      </c>
      <c r="M33" s="66" t="str">
        <f t="shared" ref="M33" si="9">IF($K$11&lt;J33,"خطأ في الحصص الارثية",IF(AND(J33="",I33=""),"",$S$11*$K$15))</f>
        <v/>
      </c>
      <c r="N33" s="67"/>
      <c r="O33" s="26" t="str">
        <f t="shared" ref="O33" si="10">IF(J33="","",$O$11*J33/$K$15)</f>
        <v/>
      </c>
      <c r="P33" s="62"/>
      <c r="Q33" s="62"/>
      <c r="R33" s="63"/>
      <c r="S33" s="18"/>
    </row>
    <row r="34" spans="1:19" ht="15.75" customHeight="1" thickBot="1" x14ac:dyDescent="0.3">
      <c r="A34" s="56">
        <f t="shared" si="6"/>
        <v>20</v>
      </c>
      <c r="B34" s="58"/>
      <c r="C34" s="59"/>
      <c r="D34" s="59"/>
      <c r="E34" s="59"/>
      <c r="F34" s="60"/>
      <c r="G34" s="58"/>
      <c r="H34" s="59"/>
      <c r="I34" s="12"/>
      <c r="J34" s="13"/>
      <c r="K34" s="27" t="str">
        <f t="shared" ref="K34" si="11">IF(J34="","",$K$15)</f>
        <v/>
      </c>
      <c r="L34" s="25" t="str">
        <f t="shared" ref="L34" si="12">IF($K$11&gt;$L$11,"",IF(G34="نقل ارث",$S$10*J34,IF(G34="تبديل",$S$12*I34,IF(G34="نقل ارث وتبديل",$S$10*J34+I34*$S$12," "))))</f>
        <v xml:space="preserve"> </v>
      </c>
      <c r="M34" s="66" t="str">
        <f t="shared" ref="M34" si="13">IF($K$11&lt;J34,"خطأ في الحصص الارثية",IF(AND(J34="",I34=""),"",$S$11*$K$15))</f>
        <v/>
      </c>
      <c r="N34" s="67"/>
      <c r="O34" s="26" t="str">
        <f t="shared" ref="O34" si="14">IF(J34="","",$O$11*J34/$K$15)</f>
        <v/>
      </c>
      <c r="P34" s="62"/>
      <c r="Q34" s="62"/>
      <c r="R34" s="63"/>
      <c r="S34" s="18"/>
    </row>
    <row r="35" spans="1:19" ht="15.75" customHeight="1" thickBot="1" x14ac:dyDescent="0.3">
      <c r="A35" s="56">
        <f t="shared" si="6"/>
        <v>21</v>
      </c>
      <c r="B35" s="58"/>
      <c r="C35" s="59"/>
      <c r="D35" s="59"/>
      <c r="E35" s="59"/>
      <c r="F35" s="60"/>
      <c r="G35" s="58"/>
      <c r="H35" s="59"/>
      <c r="I35" s="12"/>
      <c r="J35" s="13"/>
      <c r="K35" s="17" t="str">
        <f t="shared" si="4"/>
        <v/>
      </c>
      <c r="L35" s="14" t="str">
        <f t="shared" si="1"/>
        <v xml:space="preserve"> </v>
      </c>
      <c r="M35" s="64" t="str">
        <f t="shared" si="2"/>
        <v/>
      </c>
      <c r="N35" s="65"/>
      <c r="O35" s="15" t="str">
        <f t="shared" si="3"/>
        <v/>
      </c>
      <c r="P35" s="62"/>
      <c r="Q35" s="62"/>
      <c r="R35" s="63"/>
      <c r="S35" s="18"/>
    </row>
    <row r="36" spans="1:19" ht="15.75" customHeight="1" thickBot="1" x14ac:dyDescent="0.3">
      <c r="A36" s="56">
        <f t="shared" si="6"/>
        <v>22</v>
      </c>
      <c r="B36" s="58"/>
      <c r="C36" s="59"/>
      <c r="D36" s="59"/>
      <c r="E36" s="59"/>
      <c r="F36" s="60"/>
      <c r="G36" s="58"/>
      <c r="H36" s="59"/>
      <c r="I36" s="12"/>
      <c r="J36" s="13"/>
      <c r="K36" s="17" t="str">
        <f t="shared" si="4"/>
        <v/>
      </c>
      <c r="L36" s="14" t="str">
        <f t="shared" si="1"/>
        <v xml:space="preserve"> </v>
      </c>
      <c r="M36" s="64" t="str">
        <f t="shared" si="2"/>
        <v/>
      </c>
      <c r="N36" s="65"/>
      <c r="O36" s="15" t="str">
        <f t="shared" si="3"/>
        <v/>
      </c>
      <c r="P36" s="62"/>
      <c r="Q36" s="62"/>
      <c r="R36" s="63"/>
      <c r="S36" s="18"/>
    </row>
    <row r="37" spans="1:19" ht="15.75" customHeight="1" thickBot="1" x14ac:dyDescent="0.3">
      <c r="A37" s="56">
        <f t="shared" si="6"/>
        <v>23</v>
      </c>
      <c r="B37" s="58"/>
      <c r="C37" s="59"/>
      <c r="D37" s="59"/>
      <c r="E37" s="59"/>
      <c r="F37" s="60"/>
      <c r="G37" s="58"/>
      <c r="H37" s="59"/>
      <c r="I37" s="12"/>
      <c r="J37" s="13"/>
      <c r="K37" s="17" t="str">
        <f t="shared" ref="K37" si="15">IF(J37="","",$K$15)</f>
        <v/>
      </c>
      <c r="L37" s="14" t="str">
        <f t="shared" ref="L37" si="16">IF($K$11&gt;$L$11,"",IF(G37="نقل ارث",$S$10*J37,IF(G37="تبديل",$S$12*I37,IF(G37="نقل ارث وتبديل",$S$10*J37+I37*$S$12," "))))</f>
        <v xml:space="preserve"> </v>
      </c>
      <c r="M37" s="64" t="str">
        <f t="shared" ref="M37" si="17">IF($K$11&lt;J37,"خطأ في الحصص الارثية",IF(AND(J37="",I37=""),"",$S$11*$K$15))</f>
        <v/>
      </c>
      <c r="N37" s="65"/>
      <c r="O37" s="15" t="str">
        <f t="shared" ref="O37" si="18">IF(J37="","",$O$11*J37/$K$15)</f>
        <v/>
      </c>
      <c r="P37" s="62"/>
      <c r="Q37" s="62"/>
      <c r="R37" s="63"/>
      <c r="S37" s="18"/>
    </row>
    <row r="38" spans="1:19" ht="15.75" customHeight="1" thickBot="1" x14ac:dyDescent="0.3">
      <c r="A38" s="56">
        <f t="shared" si="6"/>
        <v>24</v>
      </c>
      <c r="B38" s="58"/>
      <c r="C38" s="59"/>
      <c r="D38" s="59"/>
      <c r="E38" s="59"/>
      <c r="F38" s="60"/>
      <c r="G38" s="58"/>
      <c r="H38" s="59"/>
      <c r="I38" s="12"/>
      <c r="J38" s="13"/>
      <c r="K38" s="17" t="str">
        <f t="shared" si="4"/>
        <v/>
      </c>
      <c r="L38" s="14" t="str">
        <f t="shared" si="1"/>
        <v xml:space="preserve"> </v>
      </c>
      <c r="M38" s="64" t="str">
        <f t="shared" si="2"/>
        <v/>
      </c>
      <c r="N38" s="65"/>
      <c r="O38" s="15" t="str">
        <f t="shared" si="3"/>
        <v/>
      </c>
      <c r="P38" s="62"/>
      <c r="Q38" s="62"/>
      <c r="R38" s="63"/>
      <c r="S38" s="18"/>
    </row>
    <row r="39" spans="1:19" ht="15.75" customHeight="1" thickBot="1" x14ac:dyDescent="0.3">
      <c r="A39" s="56">
        <f t="shared" si="6"/>
        <v>25</v>
      </c>
      <c r="B39" s="58"/>
      <c r="C39" s="59"/>
      <c r="D39" s="59"/>
      <c r="E39" s="59"/>
      <c r="F39" s="60"/>
      <c r="G39" s="58"/>
      <c r="H39" s="59"/>
      <c r="I39" s="12"/>
      <c r="J39" s="13"/>
      <c r="K39" s="17" t="str">
        <f t="shared" si="4"/>
        <v/>
      </c>
      <c r="L39" s="14" t="str">
        <f t="shared" si="1"/>
        <v xml:space="preserve"> </v>
      </c>
      <c r="M39" s="64" t="str">
        <f t="shared" si="2"/>
        <v/>
      </c>
      <c r="N39" s="65"/>
      <c r="O39" s="15" t="str">
        <f t="shared" si="3"/>
        <v/>
      </c>
      <c r="P39" s="62"/>
      <c r="Q39" s="62"/>
      <c r="R39" s="63"/>
      <c r="S39" s="18"/>
    </row>
    <row r="40" spans="1:19" ht="15.75" customHeight="1" thickBot="1" x14ac:dyDescent="0.3">
      <c r="A40" s="56">
        <f t="shared" si="6"/>
        <v>26</v>
      </c>
      <c r="B40" s="58"/>
      <c r="C40" s="59"/>
      <c r="D40" s="59"/>
      <c r="E40" s="59"/>
      <c r="F40" s="60"/>
      <c r="G40" s="58"/>
      <c r="H40" s="59"/>
      <c r="I40" s="12"/>
      <c r="J40" s="13"/>
      <c r="K40" s="17" t="str">
        <f t="shared" si="4"/>
        <v/>
      </c>
      <c r="L40" s="14" t="str">
        <f t="shared" si="1"/>
        <v xml:space="preserve"> </v>
      </c>
      <c r="M40" s="64" t="str">
        <f t="shared" si="2"/>
        <v/>
      </c>
      <c r="N40" s="65"/>
      <c r="O40" s="15" t="str">
        <f t="shared" si="3"/>
        <v/>
      </c>
      <c r="P40" s="61"/>
      <c r="Q40" s="62"/>
      <c r="R40" s="63"/>
      <c r="S40" s="18"/>
    </row>
    <row r="41" spans="1:19" ht="15.75" customHeight="1" thickBot="1" x14ac:dyDescent="0.3">
      <c r="A41" s="56">
        <f t="shared" si="6"/>
        <v>27</v>
      </c>
      <c r="B41" s="58"/>
      <c r="C41" s="59"/>
      <c r="D41" s="59"/>
      <c r="E41" s="59"/>
      <c r="F41" s="60"/>
      <c r="G41" s="58"/>
      <c r="H41" s="59"/>
      <c r="I41" s="12"/>
      <c r="J41" s="13"/>
      <c r="K41" s="17" t="str">
        <f t="shared" si="4"/>
        <v/>
      </c>
      <c r="L41" s="14" t="str">
        <f t="shared" si="1"/>
        <v xml:space="preserve"> </v>
      </c>
      <c r="M41" s="64" t="str">
        <f t="shared" si="2"/>
        <v/>
      </c>
      <c r="N41" s="65"/>
      <c r="O41" s="15" t="str">
        <f t="shared" si="3"/>
        <v/>
      </c>
      <c r="P41" s="61"/>
      <c r="Q41" s="62"/>
      <c r="R41" s="63"/>
      <c r="S41" s="18"/>
    </row>
    <row r="42" spans="1:19" ht="15.75" customHeight="1" thickBot="1" x14ac:dyDescent="0.3">
      <c r="A42" s="56">
        <f t="shared" si="6"/>
        <v>28</v>
      </c>
      <c r="B42" s="58"/>
      <c r="C42" s="59"/>
      <c r="D42" s="59"/>
      <c r="E42" s="59"/>
      <c r="F42" s="60"/>
      <c r="G42" s="58"/>
      <c r="H42" s="59"/>
      <c r="I42" s="12"/>
      <c r="J42" s="13"/>
      <c r="K42" s="17" t="str">
        <f t="shared" si="4"/>
        <v/>
      </c>
      <c r="L42" s="14" t="str">
        <f t="shared" si="1"/>
        <v xml:space="preserve"> </v>
      </c>
      <c r="M42" s="64" t="str">
        <f t="shared" si="2"/>
        <v/>
      </c>
      <c r="N42" s="65"/>
      <c r="O42" s="15" t="str">
        <f t="shared" si="3"/>
        <v/>
      </c>
      <c r="P42" s="61"/>
      <c r="Q42" s="62"/>
      <c r="R42" s="63"/>
      <c r="S42" s="20"/>
    </row>
    <row r="43" spans="1:19" ht="16.5" thickBot="1" x14ac:dyDescent="0.3">
      <c r="A43" s="21"/>
      <c r="B43" s="21"/>
      <c r="C43" s="21"/>
      <c r="D43" s="21"/>
      <c r="E43" s="21"/>
      <c r="I43" s="140">
        <f>SUM(I15:I42)</f>
        <v>3</v>
      </c>
      <c r="J43" s="140">
        <f>SUM(J15:J42)</f>
        <v>2</v>
      </c>
      <c r="K43" s="28" t="str">
        <f>IF(J43=$K$15,"صح","خطأ")</f>
        <v>خطأ</v>
      </c>
      <c r="L43" s="29">
        <f>SUM(L15:L42)</f>
        <v>218</v>
      </c>
      <c r="M43" s="68" t="str">
        <f>IF(L43=M15,"صح","خطأ")</f>
        <v>خطأ</v>
      </c>
      <c r="N43" s="69"/>
      <c r="O43" s="30">
        <f>SUM(O15:O42)</f>
        <v>92.80925925925925</v>
      </c>
    </row>
    <row r="44" spans="1:19" x14ac:dyDescent="0.25">
      <c r="A44" s="73" t="s">
        <v>26</v>
      </c>
      <c r="B44" s="73"/>
      <c r="C44" s="70"/>
      <c r="D44" s="72"/>
      <c r="E44" s="22"/>
      <c r="F44" s="74" t="s">
        <v>27</v>
      </c>
      <c r="G44" s="73"/>
      <c r="H44" s="73"/>
      <c r="I44" s="19"/>
      <c r="J44" s="70"/>
      <c r="K44" s="72"/>
      <c r="L44" s="79" t="s">
        <v>28</v>
      </c>
      <c r="M44" s="80"/>
      <c r="N44" s="70"/>
      <c r="O44" s="81"/>
      <c r="P44" s="71"/>
      <c r="Q44" s="71"/>
      <c r="R44" s="71"/>
      <c r="S44" s="72"/>
    </row>
    <row r="45" spans="1:19" x14ac:dyDescent="0.25">
      <c r="A45" s="73" t="s">
        <v>30</v>
      </c>
      <c r="B45" s="75"/>
      <c r="C45" s="76"/>
      <c r="D45" s="77"/>
      <c r="E45" s="77"/>
      <c r="F45" s="77"/>
      <c r="G45" s="78"/>
      <c r="K45" s="80" t="s">
        <v>29</v>
      </c>
      <c r="L45" s="80"/>
      <c r="M45" s="80"/>
      <c r="N45" s="70"/>
      <c r="O45" s="71"/>
      <c r="P45" s="71"/>
      <c r="Q45" s="71"/>
      <c r="R45" s="71"/>
      <c r="S45" s="72"/>
    </row>
    <row r="46" spans="1:19" x14ac:dyDescent="0.25">
      <c r="O46" s="23"/>
      <c r="P46" s="23"/>
    </row>
  </sheetData>
  <sheetProtection formatRows="0" insertRows="0" deleteRows="0"/>
  <mergeCells count="170">
    <mergeCell ref="K7:L7"/>
    <mergeCell ref="M7:N7"/>
    <mergeCell ref="P36:R36"/>
    <mergeCell ref="P38:R38"/>
    <mergeCell ref="P39:R39"/>
    <mergeCell ref="M17:N17"/>
    <mergeCell ref="M18:N18"/>
    <mergeCell ref="M19:N19"/>
    <mergeCell ref="M20:N20"/>
    <mergeCell ref="M21:N21"/>
    <mergeCell ref="L13:N13"/>
    <mergeCell ref="M14:N14"/>
    <mergeCell ref="P20:R20"/>
    <mergeCell ref="M27:N27"/>
    <mergeCell ref="M28:N28"/>
    <mergeCell ref="M39:N39"/>
    <mergeCell ref="P35:R35"/>
    <mergeCell ref="O7:R7"/>
    <mergeCell ref="P5:S5"/>
    <mergeCell ref="P25:R25"/>
    <mergeCell ref="P26:R26"/>
    <mergeCell ref="P27:R27"/>
    <mergeCell ref="P28:R28"/>
    <mergeCell ref="P29:R29"/>
    <mergeCell ref="P30:R30"/>
    <mergeCell ref="P31:R31"/>
    <mergeCell ref="P32:R32"/>
    <mergeCell ref="P21:R21"/>
    <mergeCell ref="P22:R22"/>
    <mergeCell ref="P23:R23"/>
    <mergeCell ref="P24:R24"/>
    <mergeCell ref="P14:R14"/>
    <mergeCell ref="P15:R15"/>
    <mergeCell ref="P16:R16"/>
    <mergeCell ref="P17:R17"/>
    <mergeCell ref="P18:R18"/>
    <mergeCell ref="P19:R19"/>
    <mergeCell ref="A1:R1"/>
    <mergeCell ref="A13:A14"/>
    <mergeCell ref="B13:F14"/>
    <mergeCell ref="G13:H14"/>
    <mergeCell ref="K9:L9"/>
    <mergeCell ref="A7:B7"/>
    <mergeCell ref="C7:F7"/>
    <mergeCell ref="M4:O4"/>
    <mergeCell ref="M5:O5"/>
    <mergeCell ref="C4:K4"/>
    <mergeCell ref="R9:R10"/>
    <mergeCell ref="O10:Q10"/>
    <mergeCell ref="I13:I14"/>
    <mergeCell ref="J13:K13"/>
    <mergeCell ref="G7:I7"/>
    <mergeCell ref="A2:R2"/>
    <mergeCell ref="A3:R3"/>
    <mergeCell ref="A6:C6"/>
    <mergeCell ref="D6:J6"/>
    <mergeCell ref="A5:D5"/>
    <mergeCell ref="E5:J5"/>
    <mergeCell ref="J8:K8"/>
    <mergeCell ref="C8:D8"/>
    <mergeCell ref="P4:S4"/>
    <mergeCell ref="O11:Q11"/>
    <mergeCell ref="H11:J11"/>
    <mergeCell ref="B22:F22"/>
    <mergeCell ref="M10:N10"/>
    <mergeCell ref="M9:N9"/>
    <mergeCell ref="O9:Q9"/>
    <mergeCell ref="A9:A10"/>
    <mergeCell ref="F9:G9"/>
    <mergeCell ref="E9:E10"/>
    <mergeCell ref="B19:F19"/>
    <mergeCell ref="B20:F20"/>
    <mergeCell ref="B21:F21"/>
    <mergeCell ref="B28:F28"/>
    <mergeCell ref="B9:B10"/>
    <mergeCell ref="C9:C10"/>
    <mergeCell ref="D9:D10"/>
    <mergeCell ref="B36:F36"/>
    <mergeCell ref="B32:F32"/>
    <mergeCell ref="B35:F35"/>
    <mergeCell ref="M22:N22"/>
    <mergeCell ref="M23:N23"/>
    <mergeCell ref="M24:N24"/>
    <mergeCell ref="M25:N25"/>
    <mergeCell ref="M26:N26"/>
    <mergeCell ref="M11:N11"/>
    <mergeCell ref="J12:M12"/>
    <mergeCell ref="B24:F24"/>
    <mergeCell ref="A4:B4"/>
    <mergeCell ref="G27:H27"/>
    <mergeCell ref="G28:H28"/>
    <mergeCell ref="B23:F23"/>
    <mergeCell ref="G19:H19"/>
    <mergeCell ref="G20:H20"/>
    <mergeCell ref="G21:H21"/>
    <mergeCell ref="G22:H22"/>
    <mergeCell ref="G24:H24"/>
    <mergeCell ref="B15:F15"/>
    <mergeCell ref="B16:F16"/>
    <mergeCell ref="B17:F17"/>
    <mergeCell ref="B18:F18"/>
    <mergeCell ref="B25:F25"/>
    <mergeCell ref="B26:F26"/>
    <mergeCell ref="B27:F27"/>
    <mergeCell ref="H9:J9"/>
    <mergeCell ref="G15:H15"/>
    <mergeCell ref="G16:H16"/>
    <mergeCell ref="G17:H17"/>
    <mergeCell ref="G25:H25"/>
    <mergeCell ref="G26:H26"/>
    <mergeCell ref="G23:H23"/>
    <mergeCell ref="H10:J10"/>
    <mergeCell ref="N45:S45"/>
    <mergeCell ref="A44:B44"/>
    <mergeCell ref="C44:D44"/>
    <mergeCell ref="F44:H44"/>
    <mergeCell ref="J44:K44"/>
    <mergeCell ref="A45:B45"/>
    <mergeCell ref="C45:G45"/>
    <mergeCell ref="L44:M44"/>
    <mergeCell ref="K45:M45"/>
    <mergeCell ref="N44:S44"/>
    <mergeCell ref="M43:N43"/>
    <mergeCell ref="G42:H42"/>
    <mergeCell ref="P42:R42"/>
    <mergeCell ref="M15:N15"/>
    <mergeCell ref="M16:N16"/>
    <mergeCell ref="G40:H40"/>
    <mergeCell ref="G31:H31"/>
    <mergeCell ref="M31:N31"/>
    <mergeCell ref="G32:H32"/>
    <mergeCell ref="M32:N32"/>
    <mergeCell ref="G35:H35"/>
    <mergeCell ref="M35:N35"/>
    <mergeCell ref="G39:H39"/>
    <mergeCell ref="G18:H18"/>
    <mergeCell ref="G36:H36"/>
    <mergeCell ref="B29:F29"/>
    <mergeCell ref="G29:H29"/>
    <mergeCell ref="M29:N29"/>
    <mergeCell ref="B30:F30"/>
    <mergeCell ref="G30:H30"/>
    <mergeCell ref="M30:N30"/>
    <mergeCell ref="B31:F31"/>
    <mergeCell ref="G38:H38"/>
    <mergeCell ref="M36:N36"/>
    <mergeCell ref="M38:N38"/>
    <mergeCell ref="B38:F38"/>
    <mergeCell ref="B34:F34"/>
    <mergeCell ref="G34:H34"/>
    <mergeCell ref="M34:N34"/>
    <mergeCell ref="P34:R34"/>
    <mergeCell ref="B33:F33"/>
    <mergeCell ref="G33:H33"/>
    <mergeCell ref="M33:N33"/>
    <mergeCell ref="P33:R33"/>
    <mergeCell ref="B37:F37"/>
    <mergeCell ref="G37:H37"/>
    <mergeCell ref="M37:N37"/>
    <mergeCell ref="P37:R37"/>
    <mergeCell ref="B42:F42"/>
    <mergeCell ref="P41:R41"/>
    <mergeCell ref="M41:N41"/>
    <mergeCell ref="G41:H41"/>
    <mergeCell ref="B41:F41"/>
    <mergeCell ref="P40:R40"/>
    <mergeCell ref="M40:N40"/>
    <mergeCell ref="B40:F40"/>
    <mergeCell ref="B39:F39"/>
    <mergeCell ref="M42:N42"/>
  </mergeCells>
  <dataValidations count="1">
    <dataValidation type="list" allowBlank="1" showInputMessage="1" showErrorMessage="1" sqref="G15:H42">
      <formula1>$U$15:$U$18</formula1>
    </dataValidation>
  </dataValidations>
  <pageMargins left="3.937007874015748E-2" right="0" top="0.74803149606299213" bottom="0.74803149606299213" header="0.31496062992125984" footer="0.31496062992125984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2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2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3</vt:i4>
      </vt:variant>
    </vt:vector>
  </HeadingPairs>
  <TitlesOfParts>
    <vt:vector size="3" baseType="lpstr">
      <vt:lpstr>גיליון1</vt:lpstr>
      <vt:lpstr>גיליון2</vt:lpstr>
      <vt:lpstr>גיליון3</vt:lpstr>
    </vt:vector>
  </TitlesOfParts>
  <Company>MOJ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atais</dc:creator>
  <cp:lastModifiedBy>b23375546</cp:lastModifiedBy>
  <cp:lastPrinted>2020-05-17T12:20:49Z</cp:lastPrinted>
  <dcterms:created xsi:type="dcterms:W3CDTF">2017-06-28T08:33:44Z</dcterms:created>
  <dcterms:modified xsi:type="dcterms:W3CDTF">2020-05-17T13:23:08Z</dcterms:modified>
</cp:coreProperties>
</file>